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24226"/>
  <mc:AlternateContent xmlns:mc="http://schemas.openxmlformats.org/markup-compatibility/2006">
    <mc:Choice Requires="x15">
      <x15ac:absPath xmlns:x15ac="http://schemas.microsoft.com/office/spreadsheetml/2010/11/ac" url="D:\2024年度\92_HP\02_ダウンロード資料\01_2023年\"/>
    </mc:Choice>
  </mc:AlternateContent>
  <xr:revisionPtr revIDLastSave="0" documentId="13_ncr:1_{00257AA3-B31B-4D75-9A13-3C5E89A70946}" xr6:coauthVersionLast="47" xr6:coauthVersionMax="47" xr10:uidLastSave="{00000000-0000-0000-0000-000000000000}"/>
  <bookViews>
    <workbookView xWindow="-108" yWindow="-108" windowWidth="23256" windowHeight="12456" tabRatio="605" xr2:uid="{00000000-000D-0000-FFFF-FFFF00000000}"/>
  </bookViews>
  <sheets>
    <sheet name="メンバー表一般用" sheetId="1" r:id="rId1"/>
    <sheet name="選手名簿マスター" sheetId="6" r:id="rId2"/>
    <sheet name="メンバー表２３人以上用" sheetId="8" r:id="rId3"/>
  </sheets>
  <definedNames>
    <definedName name="_xlnm.Print_Area" localSheetId="2">メンバー表２３人以上用!$A$1:$AD$48</definedName>
    <definedName name="_xlnm.Print_Area" localSheetId="0">メンバー表一般用!$A$1:$AD$48</definedName>
    <definedName name="_xlnm.Print_Area" localSheetId="1">選手名簿マスター!$A$1:$R$94</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1" i="8" l="1"/>
  <c r="L9" i="8"/>
  <c r="L7" i="8"/>
  <c r="L3" i="8"/>
  <c r="C48" i="8"/>
  <c r="E47" i="8"/>
  <c r="D47" i="8"/>
  <c r="C47" i="8"/>
  <c r="C46" i="8"/>
  <c r="E45" i="8"/>
  <c r="D45" i="8"/>
  <c r="C45" i="8"/>
  <c r="C44" i="8"/>
  <c r="E43" i="8"/>
  <c r="D43" i="8"/>
  <c r="C43" i="8"/>
  <c r="C42" i="8"/>
  <c r="E41" i="8"/>
  <c r="D41" i="8"/>
  <c r="C41" i="8"/>
  <c r="C40" i="8"/>
  <c r="E39" i="8"/>
  <c r="D39" i="8"/>
  <c r="C39" i="8"/>
  <c r="C38" i="8"/>
  <c r="E37" i="8"/>
  <c r="D37" i="8"/>
  <c r="C37" i="8"/>
  <c r="C36" i="8"/>
  <c r="E35" i="8"/>
  <c r="D35" i="8"/>
  <c r="C35" i="8"/>
  <c r="C34" i="8"/>
  <c r="E33" i="8"/>
  <c r="D33" i="8"/>
  <c r="C33" i="8"/>
  <c r="C32" i="8"/>
  <c r="E31" i="8"/>
  <c r="D31" i="8"/>
  <c r="C31" i="8"/>
  <c r="C30" i="8"/>
  <c r="E29" i="8"/>
  <c r="D29" i="8"/>
  <c r="C29" i="8"/>
  <c r="C28" i="8"/>
  <c r="E27" i="8"/>
  <c r="D27" i="8"/>
  <c r="C27" i="8"/>
  <c r="C26" i="8"/>
  <c r="E25" i="8"/>
  <c r="D25" i="8"/>
  <c r="C25" i="8"/>
  <c r="C24" i="8"/>
  <c r="E23" i="8"/>
  <c r="D23" i="8"/>
  <c r="C23" i="8"/>
  <c r="C22" i="8"/>
  <c r="E21" i="8"/>
  <c r="D21" i="8"/>
  <c r="C21" i="8"/>
  <c r="C20" i="8"/>
  <c r="E19" i="8"/>
  <c r="D19" i="8"/>
  <c r="C19" i="8"/>
  <c r="C18" i="8"/>
  <c r="E17" i="8"/>
  <c r="D17" i="8"/>
  <c r="C17" i="8"/>
  <c r="C16" i="8"/>
  <c r="E15" i="8"/>
  <c r="D15" i="8"/>
  <c r="C15" i="8"/>
  <c r="C14" i="8"/>
  <c r="E13" i="8"/>
  <c r="D13" i="8"/>
  <c r="C13" i="8"/>
  <c r="C12" i="8"/>
  <c r="E11" i="8"/>
  <c r="D11" i="8"/>
  <c r="C11" i="8"/>
  <c r="C10" i="8"/>
  <c r="E9" i="8"/>
  <c r="D9" i="8"/>
  <c r="C9" i="8"/>
  <c r="C8" i="8"/>
  <c r="E7" i="8"/>
  <c r="D7" i="8"/>
  <c r="C7" i="8"/>
  <c r="E5" i="8"/>
  <c r="D5" i="8"/>
  <c r="C6" i="8"/>
  <c r="C5" i="8"/>
  <c r="R48" i="8"/>
  <c r="W47" i="8"/>
  <c r="V47" i="8"/>
  <c r="U47" i="8"/>
  <c r="T47" i="8"/>
  <c r="S47" i="8"/>
  <c r="R47" i="8"/>
  <c r="Q47" i="8"/>
  <c r="R46" i="8"/>
  <c r="W45" i="8"/>
  <c r="V45" i="8"/>
  <c r="U45" i="8"/>
  <c r="T45" i="8"/>
  <c r="S45" i="8"/>
  <c r="R45" i="8"/>
  <c r="Q45" i="8"/>
  <c r="R44" i="8"/>
  <c r="W43" i="8"/>
  <c r="V43" i="8"/>
  <c r="U43" i="8"/>
  <c r="T43" i="8"/>
  <c r="S43" i="8"/>
  <c r="R43" i="8"/>
  <c r="Q43" i="8"/>
  <c r="R42" i="8"/>
  <c r="W41" i="8"/>
  <c r="V41" i="8"/>
  <c r="U41" i="8"/>
  <c r="T41" i="8"/>
  <c r="S41" i="8"/>
  <c r="R41" i="8"/>
  <c r="Q41" i="8"/>
  <c r="R40" i="8"/>
  <c r="W39" i="8"/>
  <c r="V39" i="8"/>
  <c r="U39" i="8"/>
  <c r="T39" i="8"/>
  <c r="S39" i="8"/>
  <c r="R39" i="8"/>
  <c r="Q39" i="8"/>
  <c r="R38" i="8"/>
  <c r="W37" i="8"/>
  <c r="V37" i="8"/>
  <c r="U37" i="8"/>
  <c r="T37" i="8"/>
  <c r="S37" i="8"/>
  <c r="R37" i="8"/>
  <c r="Q37" i="8"/>
  <c r="R36" i="8"/>
  <c r="W35" i="8"/>
  <c r="V35" i="8"/>
  <c r="U35" i="8"/>
  <c r="T35" i="8"/>
  <c r="S35" i="8"/>
  <c r="R35" i="8"/>
  <c r="Q35" i="8"/>
  <c r="R34" i="8"/>
  <c r="W33" i="8"/>
  <c r="V33" i="8"/>
  <c r="U33" i="8"/>
  <c r="T33" i="8"/>
  <c r="S33" i="8"/>
  <c r="R33" i="8"/>
  <c r="Q33" i="8"/>
  <c r="R32" i="8"/>
  <c r="W31" i="8"/>
  <c r="V31" i="8"/>
  <c r="U31" i="8"/>
  <c r="T31" i="8"/>
  <c r="S31" i="8"/>
  <c r="R31" i="8"/>
  <c r="Q31" i="8"/>
  <c r="R30" i="8"/>
  <c r="W29" i="8"/>
  <c r="V29" i="8"/>
  <c r="U29" i="8"/>
  <c r="T29" i="8"/>
  <c r="S29" i="8"/>
  <c r="R29" i="8"/>
  <c r="Q29" i="8"/>
  <c r="R28" i="8"/>
  <c r="W27" i="8"/>
  <c r="V27" i="8"/>
  <c r="U27" i="8"/>
  <c r="T27" i="8"/>
  <c r="S27" i="8"/>
  <c r="R27" i="8"/>
  <c r="Q27" i="8"/>
  <c r="R26" i="8"/>
  <c r="W25" i="8"/>
  <c r="V25" i="8"/>
  <c r="U25" i="8"/>
  <c r="T25" i="8"/>
  <c r="S25" i="8"/>
  <c r="R25" i="8"/>
  <c r="Q25" i="8"/>
  <c r="R24" i="8"/>
  <c r="W23" i="8"/>
  <c r="V23" i="8"/>
  <c r="U23" i="8"/>
  <c r="T23" i="8"/>
  <c r="S23" i="8"/>
  <c r="R23" i="8"/>
  <c r="Q23" i="8"/>
  <c r="R22" i="8"/>
  <c r="W21" i="8"/>
  <c r="V21" i="8"/>
  <c r="U21" i="8"/>
  <c r="T21" i="8"/>
  <c r="S21" i="8"/>
  <c r="R21" i="8"/>
  <c r="Q21" i="8"/>
  <c r="R20" i="8"/>
  <c r="W19" i="8"/>
  <c r="V19" i="8"/>
  <c r="U19" i="8"/>
  <c r="T19" i="8"/>
  <c r="S19" i="8"/>
  <c r="R19" i="8"/>
  <c r="Q19" i="8"/>
  <c r="R18" i="8"/>
  <c r="W17" i="8"/>
  <c r="V17" i="8"/>
  <c r="U17" i="8"/>
  <c r="T17" i="8"/>
  <c r="S17" i="8"/>
  <c r="R17" i="8"/>
  <c r="Q17" i="8"/>
  <c r="R16" i="8"/>
  <c r="W15" i="8"/>
  <c r="V15" i="8"/>
  <c r="U15" i="8"/>
  <c r="T15" i="8"/>
  <c r="S15" i="8"/>
  <c r="R15" i="8"/>
  <c r="Q15" i="8"/>
  <c r="R14" i="8"/>
  <c r="W13" i="8"/>
  <c r="V13" i="8"/>
  <c r="U13" i="8"/>
  <c r="T13" i="8"/>
  <c r="S13" i="8"/>
  <c r="R13" i="8"/>
  <c r="Q13" i="8"/>
  <c r="R12" i="8"/>
  <c r="AA11" i="8"/>
  <c r="W11" i="8"/>
  <c r="V11" i="8"/>
  <c r="U11" i="8"/>
  <c r="T11" i="8"/>
  <c r="S11" i="8"/>
  <c r="R11" i="8"/>
  <c r="Q11" i="8"/>
  <c r="R10" i="8"/>
  <c r="AA9" i="8"/>
  <c r="W9" i="8"/>
  <c r="V9" i="8"/>
  <c r="U9" i="8"/>
  <c r="T9" i="8"/>
  <c r="S9" i="8"/>
  <c r="R9" i="8"/>
  <c r="Q9" i="8"/>
  <c r="R8" i="8"/>
  <c r="AA7" i="8"/>
  <c r="W7" i="8"/>
  <c r="V7" i="8"/>
  <c r="U7" i="8"/>
  <c r="T7" i="8"/>
  <c r="S7" i="8"/>
  <c r="R7" i="8"/>
  <c r="Q7" i="8"/>
  <c r="R6" i="8"/>
  <c r="W5" i="8"/>
  <c r="V5" i="8"/>
  <c r="U5" i="8"/>
  <c r="T5" i="8"/>
  <c r="S5" i="8"/>
  <c r="R5" i="8"/>
  <c r="Q5" i="8"/>
  <c r="AA3" i="8"/>
  <c r="AA11" i="1"/>
  <c r="AA9" i="1"/>
  <c r="AA7" i="1"/>
  <c r="AA3" i="1"/>
  <c r="C48" i="1"/>
  <c r="R48" i="1"/>
  <c r="W47" i="1"/>
  <c r="V47" i="1"/>
  <c r="U47" i="1"/>
  <c r="E47" i="1"/>
  <c r="T47" i="1"/>
  <c r="D47" i="1"/>
  <c r="S47" i="1"/>
  <c r="C47" i="1"/>
  <c r="R47" i="1"/>
  <c r="Q47" i="1"/>
  <c r="C46" i="1"/>
  <c r="R46" i="1"/>
  <c r="W45" i="1"/>
  <c r="V45" i="1"/>
  <c r="U45" i="1"/>
  <c r="E45" i="1"/>
  <c r="T45" i="1"/>
  <c r="D45" i="1"/>
  <c r="S45" i="1"/>
  <c r="C45" i="1"/>
  <c r="R45" i="1"/>
  <c r="Q45" i="1"/>
  <c r="C44" i="1"/>
  <c r="R44" i="1"/>
  <c r="W43" i="1"/>
  <c r="V43" i="1"/>
  <c r="U43" i="1"/>
  <c r="E43" i="1"/>
  <c r="T43" i="1"/>
  <c r="D43" i="1"/>
  <c r="S43" i="1"/>
  <c r="C43" i="1"/>
  <c r="R43" i="1"/>
  <c r="Q43" i="1"/>
  <c r="C42" i="1"/>
  <c r="R42" i="1"/>
  <c r="W41" i="1"/>
  <c r="V41" i="1"/>
  <c r="U41" i="1"/>
  <c r="E41" i="1"/>
  <c r="T41" i="1"/>
  <c r="D41" i="1"/>
  <c r="S41" i="1"/>
  <c r="C41" i="1"/>
  <c r="R41" i="1"/>
  <c r="Q41" i="1"/>
  <c r="C40" i="1"/>
  <c r="R40" i="1"/>
  <c r="W39" i="1"/>
  <c r="V39" i="1"/>
  <c r="U39" i="1"/>
  <c r="E39" i="1"/>
  <c r="T39" i="1"/>
  <c r="D39" i="1"/>
  <c r="S39" i="1"/>
  <c r="C39" i="1"/>
  <c r="R39" i="1"/>
  <c r="Q39" i="1"/>
  <c r="C38" i="1"/>
  <c r="R38" i="1"/>
  <c r="W37" i="1"/>
  <c r="V37" i="1"/>
  <c r="U37" i="1"/>
  <c r="E37" i="1"/>
  <c r="T37" i="1"/>
  <c r="D37" i="1"/>
  <c r="S37" i="1"/>
  <c r="C37" i="1"/>
  <c r="R37" i="1"/>
  <c r="Q37" i="1"/>
  <c r="C36" i="1"/>
  <c r="R36" i="1"/>
  <c r="W35" i="1"/>
  <c r="V35" i="1"/>
  <c r="U35" i="1"/>
  <c r="E35" i="1"/>
  <c r="T35" i="1"/>
  <c r="D35" i="1"/>
  <c r="S35" i="1"/>
  <c r="C35" i="1"/>
  <c r="R35" i="1"/>
  <c r="Q35" i="1"/>
  <c r="C34" i="1"/>
  <c r="R34" i="1"/>
  <c r="W33" i="1"/>
  <c r="V33" i="1"/>
  <c r="U33" i="1"/>
  <c r="E33" i="1"/>
  <c r="T33" i="1"/>
  <c r="D33" i="1"/>
  <c r="S33" i="1"/>
  <c r="C33" i="1"/>
  <c r="R33" i="1"/>
  <c r="Q33" i="1"/>
  <c r="C32" i="1"/>
  <c r="R32" i="1"/>
  <c r="W31" i="1"/>
  <c r="V31" i="1"/>
  <c r="U31" i="1"/>
  <c r="E31" i="1"/>
  <c r="T31" i="1"/>
  <c r="D31" i="1"/>
  <c r="S31" i="1"/>
  <c r="C31" i="1"/>
  <c r="R31" i="1"/>
  <c r="Q31" i="1"/>
  <c r="C30" i="1"/>
  <c r="R30" i="1"/>
  <c r="W29" i="1"/>
  <c r="V29" i="1"/>
  <c r="U29" i="1"/>
  <c r="E29" i="1"/>
  <c r="T29" i="1"/>
  <c r="D29" i="1"/>
  <c r="S29" i="1"/>
  <c r="C29" i="1"/>
  <c r="R29" i="1"/>
  <c r="Q29" i="1"/>
  <c r="C28" i="1"/>
  <c r="R28" i="1"/>
  <c r="W27" i="1"/>
  <c r="V27" i="1"/>
  <c r="U27" i="1"/>
  <c r="E27" i="1"/>
  <c r="T27" i="1"/>
  <c r="D27" i="1"/>
  <c r="S27" i="1"/>
  <c r="C27" i="1"/>
  <c r="R27" i="1"/>
  <c r="Q27" i="1"/>
  <c r="C26" i="1"/>
  <c r="R26" i="1"/>
  <c r="W25" i="1"/>
  <c r="V25" i="1"/>
  <c r="U25" i="1"/>
  <c r="E25" i="1"/>
  <c r="T25" i="1"/>
  <c r="D25" i="1"/>
  <c r="S25" i="1"/>
  <c r="C25" i="1"/>
  <c r="R25" i="1"/>
  <c r="Q25" i="1"/>
  <c r="C24" i="1"/>
  <c r="R24" i="1"/>
  <c r="W23" i="1"/>
  <c r="V23" i="1"/>
  <c r="U23" i="1"/>
  <c r="E23" i="1"/>
  <c r="T23" i="1"/>
  <c r="D23" i="1"/>
  <c r="S23" i="1"/>
  <c r="C23" i="1"/>
  <c r="R23" i="1"/>
  <c r="Q23" i="1"/>
  <c r="C22" i="1"/>
  <c r="R22" i="1"/>
  <c r="W21" i="1"/>
  <c r="V21" i="1"/>
  <c r="U21" i="1"/>
  <c r="E21" i="1"/>
  <c r="T21" i="1"/>
  <c r="D21" i="1"/>
  <c r="S21" i="1"/>
  <c r="C21" i="1"/>
  <c r="R21" i="1"/>
  <c r="Q21" i="1"/>
  <c r="C20" i="1"/>
  <c r="R20" i="1"/>
  <c r="W19" i="1"/>
  <c r="V19" i="1"/>
  <c r="U19" i="1"/>
  <c r="E19" i="1"/>
  <c r="T19" i="1"/>
  <c r="D19" i="1"/>
  <c r="S19" i="1"/>
  <c r="C19" i="1"/>
  <c r="R19" i="1"/>
  <c r="Q19" i="1"/>
  <c r="C18" i="1"/>
  <c r="R18" i="1"/>
  <c r="W17" i="1"/>
  <c r="V17" i="1"/>
  <c r="U17" i="1"/>
  <c r="E17" i="1"/>
  <c r="T17" i="1"/>
  <c r="D17" i="1"/>
  <c r="S17" i="1"/>
  <c r="C17" i="1"/>
  <c r="R17" i="1"/>
  <c r="Q17" i="1"/>
  <c r="C16" i="1"/>
  <c r="R16" i="1"/>
  <c r="W15" i="1"/>
  <c r="V15" i="1"/>
  <c r="U15" i="1"/>
  <c r="E15" i="1"/>
  <c r="T15" i="1"/>
  <c r="D15" i="1"/>
  <c r="S15" i="1"/>
  <c r="C15" i="1"/>
  <c r="R15" i="1"/>
  <c r="Q15" i="1"/>
  <c r="C14" i="1"/>
  <c r="R14" i="1"/>
  <c r="W13" i="1"/>
  <c r="V13" i="1"/>
  <c r="U13" i="1"/>
  <c r="E13" i="1"/>
  <c r="T13" i="1"/>
  <c r="D13" i="1"/>
  <c r="S13" i="1"/>
  <c r="C13" i="1"/>
  <c r="R13" i="1"/>
  <c r="Q13" i="1"/>
  <c r="C12" i="1"/>
  <c r="R12" i="1"/>
  <c r="W11" i="1"/>
  <c r="V11" i="1"/>
  <c r="U11" i="1"/>
  <c r="E11" i="1"/>
  <c r="T11" i="1"/>
  <c r="D11" i="1"/>
  <c r="S11" i="1"/>
  <c r="C11" i="1"/>
  <c r="R11" i="1"/>
  <c r="Q11" i="1"/>
  <c r="C10" i="1"/>
  <c r="R10" i="1"/>
  <c r="W9" i="1"/>
  <c r="V9" i="1"/>
  <c r="U9" i="1"/>
  <c r="E9" i="1"/>
  <c r="T9" i="1"/>
  <c r="D9" i="1"/>
  <c r="S9" i="1"/>
  <c r="C9" i="1"/>
  <c r="R9" i="1"/>
  <c r="Q9" i="1"/>
  <c r="W7" i="1"/>
  <c r="V7" i="1"/>
  <c r="U7" i="1"/>
  <c r="W5" i="1"/>
  <c r="V5" i="1"/>
  <c r="U5" i="1"/>
  <c r="C8" i="1"/>
  <c r="R8" i="1"/>
  <c r="E7" i="1"/>
  <c r="T7" i="1"/>
  <c r="D7" i="1"/>
  <c r="S7" i="1"/>
  <c r="C7" i="1"/>
  <c r="R7" i="1"/>
  <c r="Q7" i="1"/>
  <c r="C5" i="1"/>
  <c r="R5" i="1"/>
  <c r="E5" i="1"/>
  <c r="D93" i="6"/>
  <c r="D91" i="6"/>
  <c r="D89" i="6"/>
  <c r="D87" i="6"/>
  <c r="D85" i="6"/>
  <c r="D83" i="6"/>
  <c r="D81" i="6"/>
  <c r="D79" i="6"/>
  <c r="D77" i="6"/>
  <c r="D75" i="6"/>
  <c r="D73" i="6"/>
  <c r="D71" i="6"/>
  <c r="D69" i="6"/>
  <c r="D67" i="6"/>
  <c r="D65" i="6"/>
  <c r="D63" i="6"/>
  <c r="D61" i="6"/>
  <c r="D59" i="6"/>
  <c r="D57" i="6"/>
  <c r="D55" i="6"/>
  <c r="D53" i="6"/>
  <c r="D51" i="6"/>
  <c r="D49" i="6"/>
  <c r="D47" i="6"/>
  <c r="D45" i="6"/>
  <c r="D43" i="6"/>
  <c r="D41" i="6"/>
  <c r="D39" i="6"/>
  <c r="D37" i="6"/>
  <c r="D35" i="6"/>
  <c r="D33" i="6"/>
  <c r="D31" i="6"/>
  <c r="D29" i="6"/>
  <c r="D27" i="6"/>
  <c r="D25" i="6"/>
  <c r="D23" i="6"/>
  <c r="D21" i="6"/>
  <c r="D19" i="6"/>
  <c r="D17" i="6"/>
  <c r="D13" i="6"/>
  <c r="D11" i="6"/>
  <c r="D9" i="6"/>
  <c r="D7" i="6"/>
  <c r="D15" i="6"/>
  <c r="D5" i="6"/>
  <c r="C6" i="1"/>
  <c r="D5" i="1"/>
  <c r="AA1" i="8"/>
  <c r="L1" i="8"/>
  <c r="AA1" i="1"/>
  <c r="S5" i="1"/>
  <c r="R6" i="1"/>
  <c r="T5" i="1"/>
  <c r="Q5" i="1"/>
</calcChain>
</file>

<file path=xl/sharedStrings.xml><?xml version="1.0" encoding="utf-8"?>
<sst xmlns="http://schemas.openxmlformats.org/spreadsheetml/2006/main" count="141" uniqueCount="56">
  <si>
    <t>位置</t>
    <rPh sb="0" eb="2">
      <t>イチ</t>
    </rPh>
    <phoneticPr fontId="2"/>
  </si>
  <si>
    <t>学年</t>
    <rPh sb="0" eb="2">
      <t>ガクネン</t>
    </rPh>
    <phoneticPr fontId="2"/>
  </si>
  <si>
    <t>氏　　　　名</t>
    <rPh sb="0" eb="1">
      <t>シ</t>
    </rPh>
    <rPh sb="5" eb="6">
      <t>メイ</t>
    </rPh>
    <phoneticPr fontId="2"/>
  </si>
  <si>
    <t>チーム名</t>
    <rPh sb="3" eb="4">
      <t>メイ</t>
    </rPh>
    <phoneticPr fontId="2"/>
  </si>
  <si>
    <t>対戦相手</t>
    <rPh sb="0" eb="2">
      <t>タイセン</t>
    </rPh>
    <rPh sb="2" eb="4">
      <t>アイテ</t>
    </rPh>
    <phoneticPr fontId="2"/>
  </si>
  <si>
    <t>大 会 名</t>
    <rPh sb="0" eb="1">
      <t>ダイ</t>
    </rPh>
    <rPh sb="2" eb="3">
      <t>カイ</t>
    </rPh>
    <rPh sb="4" eb="5">
      <t>メイ</t>
    </rPh>
    <phoneticPr fontId="2"/>
  </si>
  <si>
    <t>注 意 事 項</t>
    <rPh sb="0" eb="1">
      <t>チュウ</t>
    </rPh>
    <rPh sb="2" eb="3">
      <t>イ</t>
    </rPh>
    <rPh sb="4" eb="5">
      <t>コト</t>
    </rPh>
    <rPh sb="6" eb="7">
      <t>コウ</t>
    </rPh>
    <phoneticPr fontId="2"/>
  </si>
  <si>
    <t>　</t>
    <phoneticPr fontId="2"/>
  </si>
  <si>
    <t>交代</t>
    <rPh sb="0" eb="2">
      <t>コウタイ</t>
    </rPh>
    <phoneticPr fontId="2"/>
  </si>
  <si>
    <t>背番号</t>
    <rPh sb="0" eb="1">
      <t>セ</t>
    </rPh>
    <rPh sb="1" eb="3">
      <t>バンゴウ</t>
    </rPh>
    <phoneticPr fontId="2"/>
  </si>
  <si>
    <t>23人以上用</t>
    <rPh sb="2" eb="3">
      <t>ニン</t>
    </rPh>
    <rPh sb="3" eb="5">
      <t>イジョウ</t>
    </rPh>
    <rPh sb="5" eb="6">
      <t>ヨウ</t>
    </rPh>
    <phoneticPr fontId="2"/>
  </si>
  <si>
    <t>背番号</t>
    <rPh sb="0" eb="3">
      <t>セバンゴウ</t>
    </rPh>
    <phoneticPr fontId="2"/>
  </si>
  <si>
    <t>先発</t>
    <rPh sb="0" eb="2">
      <t>センパツ</t>
    </rPh>
    <phoneticPr fontId="2"/>
  </si>
  <si>
    <t>年 月 日</t>
    <rPh sb="0" eb="1">
      <t>ネン</t>
    </rPh>
    <rPh sb="2" eb="3">
      <t>ツキ</t>
    </rPh>
    <rPh sb="4" eb="5">
      <t>ヒ</t>
    </rPh>
    <phoneticPr fontId="2"/>
  </si>
  <si>
    <t>　　　年　　　月　　　日　</t>
    <rPh sb="3" eb="4">
      <t>ネン</t>
    </rPh>
    <rPh sb="7" eb="8">
      <t>ツキ</t>
    </rPh>
    <rPh sb="11" eb="12">
      <t>ヒ</t>
    </rPh>
    <phoneticPr fontId="2"/>
  </si>
  <si>
    <t xml:space="preserve">   選手名簿マスター</t>
    <rPh sb="3" eb="5">
      <t>センシュ</t>
    </rPh>
    <rPh sb="5" eb="7">
      <t>メイボ</t>
    </rPh>
    <phoneticPr fontId="2"/>
  </si>
  <si>
    <t>① 前の試合の終了１０分前に自主</t>
    <rPh sb="2" eb="3">
      <t>マエ</t>
    </rPh>
    <rPh sb="4" eb="6">
      <t>シアイ</t>
    </rPh>
    <rPh sb="7" eb="9">
      <t>シュウリョウ</t>
    </rPh>
    <rPh sb="11" eb="13">
      <t>フンマエ</t>
    </rPh>
    <rPh sb="14" eb="16">
      <t>ジシュ</t>
    </rPh>
    <phoneticPr fontId="2"/>
  </si>
  <si>
    <t>③ 集合前にすねあての有無、爪</t>
    <rPh sb="14" eb="15">
      <t>ツメ</t>
    </rPh>
    <phoneticPr fontId="2"/>
  </si>
  <si>
    <t>■直接メンバー表に記入しても良いのですが、こちらの名簿を利用する方法もあります。</t>
    <rPh sb="1" eb="3">
      <t>チョクセツ</t>
    </rPh>
    <rPh sb="7" eb="8">
      <t>ヒョウ</t>
    </rPh>
    <rPh sb="9" eb="11">
      <t>キニュウ</t>
    </rPh>
    <rPh sb="14" eb="15">
      <t>ヨ</t>
    </rPh>
    <rPh sb="25" eb="27">
      <t>メイボ</t>
    </rPh>
    <rPh sb="28" eb="30">
      <t>リヨウ</t>
    </rPh>
    <rPh sb="32" eb="34">
      <t>ホウホウ</t>
    </rPh>
    <phoneticPr fontId="2"/>
  </si>
  <si>
    <t>　</t>
    <phoneticPr fontId="2"/>
  </si>
  <si>
    <t>　  のカット等チームで確認のこと</t>
    <phoneticPr fontId="2"/>
  </si>
  <si>
    <t>⑥ 交代の人数制限はありません</t>
    <phoneticPr fontId="2"/>
  </si>
  <si>
    <t xml:space="preserve">    記入。控えの選手は無印</t>
    <rPh sb="4" eb="6">
      <t>キニュウ</t>
    </rPh>
    <rPh sb="7" eb="8">
      <t>ヒカ</t>
    </rPh>
    <rPh sb="10" eb="12">
      <t>センシュ</t>
    </rPh>
    <rPh sb="13" eb="15">
      <t>ムジルシ</t>
    </rPh>
    <phoneticPr fontId="2"/>
  </si>
  <si>
    <r>
      <t xml:space="preserve">⑤ 先発（交代）欄に先発は○を、 </t>
    </r>
    <r>
      <rPr>
        <sz val="10"/>
        <color indexed="9"/>
        <rFont val="ＭＳ Ｐゴシック"/>
        <family val="3"/>
        <charset val="128"/>
      </rPr>
      <t xml:space="preserve"> 　　・・</t>
    </r>
    <r>
      <rPr>
        <sz val="10"/>
        <rFont val="ＭＳ Ｐゴシック"/>
        <family val="3"/>
        <charset val="128"/>
      </rPr>
      <t>来場していない選手には×を</t>
    </r>
    <rPh sb="10" eb="12">
      <t>センパツ</t>
    </rPh>
    <rPh sb="22" eb="24">
      <t>ライジョウ</t>
    </rPh>
    <rPh sb="29" eb="31">
      <t>センシュ</t>
    </rPh>
    <phoneticPr fontId="2"/>
  </si>
  <si>
    <t>　　押印することにより、参加者名簿の提出を不要とするものです。</t>
  </si>
  <si>
    <t xml:space="preserve">⑦ 第四の審判員の方へ
    イン選手の行の交代欄にアウト   </t>
    <phoneticPr fontId="2"/>
  </si>
  <si>
    <t>学年合同</t>
    <phoneticPr fontId="2"/>
  </si>
  <si>
    <t>NO</t>
  </si>
  <si>
    <t>　  的に集合してください</t>
    <rPh sb="3" eb="4">
      <t>テキ</t>
    </rPh>
    <rPh sb="5" eb="7">
      <t>シュウゴウ</t>
    </rPh>
    <phoneticPr fontId="2"/>
  </si>
  <si>
    <r>
      <t>② 集合時に「大会個人登録書」を　　　</t>
    </r>
    <r>
      <rPr>
        <sz val="9"/>
        <color indexed="9"/>
        <rFont val="ＭＳ Ｐゴシック"/>
        <family val="3"/>
        <charset val="128"/>
      </rPr>
      <t xml:space="preserve">・・ </t>
    </r>
    <r>
      <rPr>
        <sz val="9"/>
        <rFont val="ＭＳ Ｐゴシック"/>
        <family val="3"/>
        <charset val="128"/>
      </rPr>
      <t>添えて、選手に持たせてください</t>
    </r>
    <phoneticPr fontId="2"/>
  </si>
  <si>
    <t>④ 試合毎に提出してください</t>
    <phoneticPr fontId="2"/>
  </si>
  <si>
    <r>
      <t xml:space="preserve">   </t>
    </r>
    <r>
      <rPr>
        <sz val="10"/>
        <color indexed="9"/>
        <rFont val="ＭＳ Ｐゴシック"/>
        <family val="3"/>
        <charset val="128"/>
      </rPr>
      <t xml:space="preserve">  </t>
    </r>
    <r>
      <rPr>
        <sz val="10"/>
        <color indexed="8"/>
        <rFont val="ＭＳ Ｐゴシック"/>
        <family val="3"/>
        <charset val="128"/>
      </rPr>
      <t>の</t>
    </r>
    <r>
      <rPr>
        <sz val="10"/>
        <rFont val="ＭＳ Ｐゴシック"/>
        <family val="3"/>
        <charset val="128"/>
      </rPr>
      <t>背番号を記入してください</t>
    </r>
    <phoneticPr fontId="2"/>
  </si>
  <si>
    <r>
      <t xml:space="preserve"> </t>
    </r>
    <r>
      <rPr>
        <sz val="11"/>
        <rFont val="ＭＳ Ｐゴシック"/>
        <family val="3"/>
        <charset val="128"/>
      </rPr>
      <t xml:space="preserve"> ①「メンバー表一般用」の左側に背番号を入力すると同じものが右側に同時に出来ます。逆はできません。</t>
    </r>
    <rPh sb="8" eb="9">
      <t>ヒョウ</t>
    </rPh>
    <rPh sb="9" eb="12">
      <t>イッパンヨウ</t>
    </rPh>
    <rPh sb="14" eb="15">
      <t>ヒダリ</t>
    </rPh>
    <rPh sb="15" eb="16">
      <t>ガワ</t>
    </rPh>
    <rPh sb="17" eb="20">
      <t>セバンゴウ</t>
    </rPh>
    <rPh sb="21" eb="23">
      <t>ニュウリョク</t>
    </rPh>
    <rPh sb="26" eb="27">
      <t>オナ</t>
    </rPh>
    <rPh sb="31" eb="33">
      <t>ミギガワ</t>
    </rPh>
    <rPh sb="34" eb="36">
      <t>ドウジ</t>
    </rPh>
    <rPh sb="37" eb="39">
      <t>デキ</t>
    </rPh>
    <rPh sb="42" eb="43">
      <t>ギャク</t>
    </rPh>
    <phoneticPr fontId="2"/>
  </si>
  <si>
    <r>
      <t xml:space="preserve"> </t>
    </r>
    <r>
      <rPr>
        <sz val="11"/>
        <rFont val="ＭＳ Ｐゴシック"/>
        <family val="3"/>
        <charset val="128"/>
      </rPr>
      <t xml:space="preserve"> ②「メンバー表２３人以上用」の左側に背番号を入力すると同じものが右側に同時に出来ます。逆はできません。</t>
    </r>
    <rPh sb="8" eb="9">
      <t>ヒョウ</t>
    </rPh>
    <rPh sb="11" eb="12">
      <t>ニン</t>
    </rPh>
    <rPh sb="12" eb="14">
      <t>イジョウ</t>
    </rPh>
    <rPh sb="14" eb="15">
      <t>ヨウ</t>
    </rPh>
    <phoneticPr fontId="2"/>
  </si>
  <si>
    <t>１．このリストを作成すると、メンバー表に背番号を記入するだけで、氏名、学年、位置が表示されます。</t>
    <rPh sb="8" eb="10">
      <t>サクセイ</t>
    </rPh>
    <rPh sb="18" eb="19">
      <t>ヒョウ</t>
    </rPh>
    <rPh sb="20" eb="23">
      <t>セバンゴウ</t>
    </rPh>
    <rPh sb="24" eb="26">
      <t>キニュウ</t>
    </rPh>
    <rPh sb="32" eb="34">
      <t>シメイ</t>
    </rPh>
    <rPh sb="35" eb="37">
      <t>ガクネン</t>
    </rPh>
    <rPh sb="41" eb="43">
      <t>ヒョウジ</t>
    </rPh>
    <phoneticPr fontId="2"/>
  </si>
  <si>
    <t>２．このリストの０番表示はメンバー未入力欄を空欄で表示させるためのものです。削除しないで下さい。</t>
    <rPh sb="9" eb="10">
      <t>バン</t>
    </rPh>
    <rPh sb="10" eb="12">
      <t>ヒョウジ</t>
    </rPh>
    <rPh sb="17" eb="18">
      <t>ミ</t>
    </rPh>
    <rPh sb="18" eb="20">
      <t>ニュウリョク</t>
    </rPh>
    <rPh sb="20" eb="21">
      <t>ラン</t>
    </rPh>
    <rPh sb="22" eb="24">
      <t>クウラン</t>
    </rPh>
    <rPh sb="25" eb="27">
      <t>ヒョウジ</t>
    </rPh>
    <rPh sb="38" eb="40">
      <t>サクジョ</t>
    </rPh>
    <rPh sb="44" eb="45">
      <t>クダ</t>
    </rPh>
    <phoneticPr fontId="2"/>
  </si>
  <si>
    <t>３．２種類のメンバー表</t>
    <rPh sb="3" eb="5">
      <t>シュルイ</t>
    </rPh>
    <rPh sb="10" eb="11">
      <t>ヒョウ</t>
    </rPh>
    <phoneticPr fontId="2"/>
  </si>
  <si>
    <r>
      <t>４．試合当日の位置（ポジション）が、</t>
    </r>
    <r>
      <rPr>
        <b/>
        <sz val="11"/>
        <color rgb="FFFF0000"/>
        <rFont val="ＭＳ Ｐゴシック"/>
        <family val="3"/>
        <charset val="128"/>
      </rPr>
      <t>メンバー表と違っていても問題ありません</t>
    </r>
    <r>
      <rPr>
        <sz val="11"/>
        <rFont val="ＭＳ Ｐゴシック"/>
        <family val="3"/>
        <charset val="128"/>
      </rPr>
      <t>。</t>
    </r>
    <phoneticPr fontId="2"/>
  </si>
  <si>
    <t>５．サンプルとして、役員の名前が記されていますが、試行の後、削除してください。</t>
    <phoneticPr fontId="2"/>
  </si>
  <si>
    <t>６．シート保護をしているため、氏名、学年、位置をメンバー表に直接入力・訂正が出来ません。</t>
    <phoneticPr fontId="2"/>
  </si>
  <si>
    <t>７．登録されていない背番号を入力すると、#N/Aが表示されますて、エラーです。</t>
    <phoneticPr fontId="2"/>
  </si>
  <si>
    <t>８．注意事項⑧は、連盟事務局で、参加者名簿と、このメンバー表の選手登録の一致が確認できた場合、</t>
    <rPh sb="39" eb="41">
      <t>カクニン</t>
    </rPh>
    <phoneticPr fontId="2"/>
  </si>
  <si>
    <t>フリガナ</t>
    <phoneticPr fontId="2"/>
  </si>
  <si>
    <t xml:space="preserve"> </t>
    <phoneticPr fontId="2"/>
  </si>
  <si>
    <t>　渡辺　征</t>
    <rPh sb="1" eb="3">
      <t>ワタナベ</t>
    </rPh>
    <rPh sb="4" eb="5">
      <t>マサシ</t>
    </rPh>
    <phoneticPr fontId="2"/>
  </si>
  <si>
    <t>　ワタナベ　マサシ</t>
    <phoneticPr fontId="2"/>
  </si>
  <si>
    <t>　木村　知郎</t>
    <rPh sb="1" eb="3">
      <t>キムラ</t>
    </rPh>
    <rPh sb="4" eb="6">
      <t>トモロウ</t>
    </rPh>
    <phoneticPr fontId="2"/>
  </si>
  <si>
    <t>　キムラ</t>
    <phoneticPr fontId="2"/>
  </si>
  <si>
    <t>　白井　慎一</t>
    <rPh sb="1" eb="3">
      <t>シライ</t>
    </rPh>
    <rPh sb="4" eb="6">
      <t>シンイチ</t>
    </rPh>
    <phoneticPr fontId="2"/>
  </si>
  <si>
    <t>　シライ　シンイチ</t>
    <phoneticPr fontId="2"/>
  </si>
  <si>
    <t>　菅沼　勉</t>
    <rPh sb="1" eb="3">
      <t>スガヌマ</t>
    </rPh>
    <rPh sb="4" eb="5">
      <t>ツトム</t>
    </rPh>
    <phoneticPr fontId="2"/>
  </si>
  <si>
    <t>　スガヌマ　ツトム</t>
    <phoneticPr fontId="2"/>
  </si>
  <si>
    <t>GK</t>
  </si>
  <si>
    <t>MF</t>
  </si>
  <si>
    <t>FW</t>
  </si>
  <si>
    <t>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</si>
</sst>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14"/>
      <name val="ＭＳ Ｐゴシック"/>
      <family val="3"/>
      <charset val="128"/>
    </font>
    <font>
      <sz val="8"/>
      <name val="ＭＳ Ｐゴシック"/>
      <family val="3"/>
      <charset val="128"/>
    </font>
    <font>
      <sz val="10"/>
      <color indexed="8"/>
      <name val="ＭＳ Ｐゴシック"/>
      <family val="3"/>
      <charset val="128"/>
    </font>
    <font>
      <sz val="10"/>
      <color indexed="9"/>
      <name val="ＭＳ Ｐゴシック"/>
      <family val="3"/>
      <charset val="128"/>
    </font>
    <font>
      <sz val="9"/>
      <color indexed="9"/>
      <name val="ＭＳ Ｐゴシック"/>
      <family val="3"/>
      <charset val="128"/>
    </font>
    <font>
      <b/>
      <sz val="11"/>
      <color rgb="FFFF0000"/>
      <name val="ＭＳ Ｐゴシック"/>
      <family val="3"/>
      <charset val="128"/>
    </font>
    <font>
      <b/>
      <sz val="9"/>
      <name val="ＭＳ Ｐゴシック"/>
      <family val="3"/>
      <charset val="128"/>
    </font>
  </fonts>
  <fills count="4">
    <fill>
      <patternFill patternType="none"/>
    </fill>
    <fill>
      <patternFill patternType="gray125"/>
    </fill>
    <fill>
      <patternFill patternType="solid">
        <fgColor rgb="FFFFCCFF"/>
        <bgColor indexed="64"/>
      </patternFill>
    </fill>
    <fill>
      <patternFill patternType="solid">
        <fgColor rgb="FFFFFFCC"/>
        <bgColor indexed="64"/>
      </patternFill>
    </fill>
  </fills>
  <borders count="26">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style="hair">
        <color indexed="64"/>
      </right>
      <top/>
      <bottom/>
      <diagonal/>
    </border>
    <border>
      <left style="hair">
        <color indexed="64"/>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style="hair">
        <color indexed="64"/>
      </top>
      <bottom/>
      <diagonal/>
    </border>
  </borders>
  <cellStyleXfs count="1">
    <xf numFmtId="0" fontId="0" fillId="0" borderId="0">
      <alignment vertical="center"/>
    </xf>
  </cellStyleXfs>
  <cellXfs count="113">
    <xf numFmtId="0" fontId="0" fillId="0" borderId="0" xfId="0">
      <alignment vertical="center"/>
    </xf>
    <xf numFmtId="0" fontId="4" fillId="0" borderId="0" xfId="0" applyFont="1" applyAlignment="1">
      <alignment horizontal="left" vertical="top" wrapText="1"/>
    </xf>
    <xf numFmtId="0" fontId="5" fillId="0" borderId="0" xfId="0" applyFont="1" applyAlignment="1">
      <alignment horizontal="left" vertical="center"/>
    </xf>
    <xf numFmtId="0" fontId="6" fillId="0" borderId="2" xfId="0" applyFont="1" applyBorder="1" applyAlignment="1">
      <alignment horizontal="center" vertical="center"/>
    </xf>
    <xf numFmtId="0" fontId="0" fillId="0" borderId="3" xfId="0" applyBorder="1">
      <alignment vertical="center"/>
    </xf>
    <xf numFmtId="0" fontId="6" fillId="0" borderId="0" xfId="0" applyFont="1">
      <alignment vertical="center"/>
    </xf>
    <xf numFmtId="0" fontId="6" fillId="0" borderId="0" xfId="0" applyFont="1" applyAlignment="1">
      <alignment horizontal="right" vertical="center"/>
    </xf>
    <xf numFmtId="0" fontId="6" fillId="0" borderId="0" xfId="0" applyFont="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0" fillId="0" borderId="1" xfId="0" applyBorder="1" applyAlignment="1">
      <alignment horizontal="center" vertical="center"/>
    </xf>
    <xf numFmtId="0" fontId="5" fillId="0" borderId="0" xfId="0" applyFont="1" applyAlignment="1">
      <alignment horizontal="center" vertical="center"/>
    </xf>
    <xf numFmtId="0" fontId="6" fillId="0" borderId="3" xfId="0" applyFont="1" applyBorder="1" applyAlignment="1">
      <alignment horizontal="center" vertical="center"/>
    </xf>
    <xf numFmtId="0" fontId="5" fillId="0" borderId="3" xfId="0" applyFont="1" applyBorder="1" applyAlignment="1">
      <alignment horizontal="center" vertical="center"/>
    </xf>
    <xf numFmtId="0" fontId="4" fillId="0" borderId="10" xfId="0" applyFont="1" applyBorder="1" applyProtection="1">
      <alignment vertical="center"/>
      <protection locked="0"/>
    </xf>
    <xf numFmtId="0" fontId="0" fillId="0" borderId="0" xfId="0" applyAlignment="1" applyProtection="1">
      <alignment horizontal="center" vertical="center"/>
      <protection locked="0"/>
    </xf>
    <xf numFmtId="0" fontId="0" fillId="0" borderId="0" xfId="0" applyProtection="1">
      <alignment vertical="center"/>
      <protection locked="0"/>
    </xf>
    <xf numFmtId="0" fontId="4" fillId="0" borderId="9" xfId="0" applyFont="1" applyBorder="1" applyAlignment="1">
      <alignment horizontal="center" vertical="center"/>
    </xf>
    <xf numFmtId="0" fontId="11"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6" xfId="0" applyFont="1" applyBorder="1" applyAlignment="1">
      <alignment horizontal="left" vertical="center"/>
    </xf>
    <xf numFmtId="0" fontId="3" fillId="0" borderId="15" xfId="0" applyFont="1" applyBorder="1" applyAlignment="1">
      <alignment horizontal="left" vertical="center"/>
    </xf>
    <xf numFmtId="0" fontId="5" fillId="2" borderId="15" xfId="0" applyFont="1" applyFill="1" applyBorder="1" applyAlignment="1">
      <alignment horizontal="left" vertical="center"/>
    </xf>
    <xf numFmtId="0" fontId="5" fillId="2" borderId="16" xfId="0" applyFont="1" applyFill="1" applyBorder="1">
      <alignment vertical="center"/>
    </xf>
    <xf numFmtId="0" fontId="6" fillId="3" borderId="15" xfId="0" applyFont="1" applyFill="1" applyBorder="1" applyAlignment="1" applyProtection="1">
      <alignment horizontal="left" vertical="center"/>
      <protection locked="0"/>
    </xf>
    <xf numFmtId="0" fontId="5" fillId="3" borderId="15" xfId="0" applyFont="1" applyFill="1" applyBorder="1" applyAlignment="1">
      <alignment horizontal="left" vertical="center"/>
    </xf>
    <xf numFmtId="0" fontId="5" fillId="3" borderId="16" xfId="0" applyFont="1" applyFill="1" applyBorder="1" applyProtection="1">
      <alignment vertical="center"/>
      <protection locked="0"/>
    </xf>
    <xf numFmtId="0" fontId="5" fillId="3" borderId="16" xfId="0" applyFont="1" applyFill="1" applyBorder="1">
      <alignment vertical="center"/>
    </xf>
    <xf numFmtId="0" fontId="4" fillId="3" borderId="9" xfId="0" applyFont="1" applyFill="1" applyBorder="1" applyAlignment="1" applyProtection="1">
      <alignment horizontal="center" vertical="center"/>
      <protection locked="0"/>
    </xf>
    <xf numFmtId="0" fontId="6" fillId="0" borderId="3" xfId="0" applyFont="1" applyBorder="1" applyAlignment="1">
      <alignment horizontal="center" vertical="center" shrinkToFit="1"/>
    </xf>
    <xf numFmtId="0" fontId="0" fillId="0" borderId="0" xfId="0" applyAlignment="1">
      <alignment vertical="center" shrinkToFit="1"/>
    </xf>
    <xf numFmtId="0" fontId="0" fillId="0" borderId="3" xfId="0" applyBorder="1" applyAlignment="1">
      <alignment vertical="center" shrinkToFit="1"/>
    </xf>
    <xf numFmtId="0" fontId="4" fillId="0" borderId="0" xfId="0" applyFont="1" applyAlignment="1">
      <alignment horizontal="center" vertical="center" shrinkToFit="1"/>
    </xf>
    <xf numFmtId="0" fontId="0" fillId="0" borderId="0" xfId="0" applyAlignment="1">
      <alignment horizontal="center" vertical="center"/>
    </xf>
    <xf numFmtId="0" fontId="0" fillId="0" borderId="0" xfId="0">
      <alignment vertical="center"/>
    </xf>
    <xf numFmtId="0" fontId="0" fillId="0" borderId="25" xfId="0" applyBorder="1" applyAlignment="1">
      <alignment horizontal="center" vertical="center"/>
    </xf>
    <xf numFmtId="0" fontId="4" fillId="0" borderId="0" xfId="0" applyFont="1" applyAlignment="1">
      <alignment horizontal="left" shrinkToFit="1"/>
    </xf>
    <xf numFmtId="0" fontId="0" fillId="0" borderId="0" xfId="0" applyAlignment="1">
      <alignment horizontal="left" shrinkToFit="1"/>
    </xf>
    <xf numFmtId="0" fontId="4" fillId="0" borderId="0" xfId="0" applyFont="1" applyAlignment="1">
      <alignment horizontal="left" vertical="top" shrinkToFit="1"/>
    </xf>
    <xf numFmtId="0" fontId="0" fillId="0" borderId="0" xfId="0" applyAlignment="1">
      <alignment horizontal="left" vertical="top" shrinkToFit="1"/>
    </xf>
    <xf numFmtId="0" fontId="3" fillId="0" borderId="0" xfId="0" applyFont="1" applyAlignment="1">
      <alignment horizontal="left" vertical="top" wrapText="1" shrinkToFit="1"/>
    </xf>
    <xf numFmtId="0" fontId="3" fillId="0" borderId="0" xfId="0" applyFont="1" applyAlignment="1">
      <alignment horizontal="left" vertical="top" wrapText="1"/>
    </xf>
    <xf numFmtId="0" fontId="0" fillId="0" borderId="0" xfId="0" applyAlignment="1">
      <alignment vertical="center" wrapText="1"/>
    </xf>
    <xf numFmtId="0" fontId="0" fillId="0" borderId="0" xfId="0"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24" xfId="0" applyBorder="1">
      <alignment vertical="center"/>
    </xf>
    <xf numFmtId="0" fontId="0" fillId="0" borderId="22" xfId="0" applyBorder="1">
      <alignment vertical="center"/>
    </xf>
    <xf numFmtId="0" fontId="4" fillId="0" borderId="0" xfId="0" applyFont="1" applyAlignment="1">
      <alignment horizontal="left" vertical="top" wrapText="1" shrinkToFit="1"/>
    </xf>
    <xf numFmtId="0" fontId="0" fillId="0" borderId="0" xfId="0" applyAlignment="1">
      <alignment horizontal="left" vertical="top" wrapText="1"/>
    </xf>
    <xf numFmtId="176" fontId="4" fillId="0" borderId="1" xfId="0" applyNumberFormat="1" applyFont="1" applyBorder="1" applyAlignment="1">
      <alignment horizontal="center" vertical="center"/>
    </xf>
    <xf numFmtId="176" fontId="4" fillId="0" borderId="11" xfId="0" applyNumberFormat="1" applyFont="1" applyBorder="1" applyAlignment="1">
      <alignment horizontal="center" vertical="center"/>
    </xf>
    <xf numFmtId="0" fontId="4" fillId="0" borderId="12" xfId="0" applyFont="1" applyBorder="1" applyAlignment="1">
      <alignment horizontal="center" vertical="center" shrinkToFit="1"/>
    </xf>
    <xf numFmtId="0" fontId="0" fillId="0" borderId="12" xfId="0" applyBorder="1" applyAlignment="1">
      <alignment vertical="center" shrinkToFit="1"/>
    </xf>
    <xf numFmtId="0" fontId="0" fillId="0" borderId="13" xfId="0" applyBorder="1" applyAlignment="1">
      <alignment vertical="center" shrinkToFit="1"/>
    </xf>
    <xf numFmtId="0" fontId="4" fillId="0" borderId="7" xfId="0" applyFont="1" applyBorder="1" applyAlignment="1">
      <alignment horizontal="center" vertical="center" shrinkToFit="1"/>
    </xf>
    <xf numFmtId="0" fontId="0" fillId="0" borderId="12" xfId="0" applyBorder="1" applyAlignment="1">
      <alignment horizontal="center" vertical="center" shrinkToFit="1"/>
    </xf>
    <xf numFmtId="0" fontId="0" fillId="0" borderId="6" xfId="0" applyBorder="1" applyAlignment="1">
      <alignment horizontal="center" vertical="center" shrinkToFit="1"/>
    </xf>
    <xf numFmtId="0" fontId="0" fillId="0" borderId="13" xfId="0" applyBorder="1" applyAlignment="1">
      <alignment horizontal="center" vertical="center" shrinkToFit="1"/>
    </xf>
    <xf numFmtId="0" fontId="0" fillId="0" borderId="12" xfId="0" applyBorder="1" applyAlignment="1">
      <alignment horizontal="center" vertical="center"/>
    </xf>
    <xf numFmtId="0" fontId="0" fillId="0" borderId="5"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176" fontId="0" fillId="0" borderId="12" xfId="0" applyNumberFormat="1" applyBorder="1" applyAlignment="1">
      <alignment horizontal="center" vertical="center"/>
    </xf>
    <xf numFmtId="176" fontId="0" fillId="0" borderId="5" xfId="0" applyNumberFormat="1" applyBorder="1" applyAlignment="1">
      <alignment horizontal="center" vertical="center"/>
    </xf>
    <xf numFmtId="176" fontId="0" fillId="0" borderId="13" xfId="0" applyNumberFormat="1" applyBorder="1" applyAlignment="1">
      <alignment horizontal="center" vertical="center"/>
    </xf>
    <xf numFmtId="176" fontId="0" fillId="0" borderId="14" xfId="0" applyNumberFormat="1" applyBorder="1" applyAlignment="1">
      <alignment horizontal="center" vertical="center"/>
    </xf>
    <xf numFmtId="0" fontId="0" fillId="0" borderId="12" xfId="0" applyBorder="1">
      <alignment vertical="center"/>
    </xf>
    <xf numFmtId="0" fontId="4" fillId="0" borderId="21" xfId="0" applyFont="1" applyBorder="1" applyAlignment="1">
      <alignment horizontal="center" vertical="center" shrinkToFit="1"/>
    </xf>
    <xf numFmtId="0" fontId="0" fillId="0" borderId="21" xfId="0" applyBorder="1" applyAlignment="1">
      <alignment vertical="center" shrinkToFit="1"/>
    </xf>
    <xf numFmtId="0" fontId="0" fillId="0" borderId="17" xfId="0" applyBorder="1" applyAlignment="1">
      <alignment horizontal="center" vertical="center" shrinkToFit="1"/>
    </xf>
    <xf numFmtId="0" fontId="0" fillId="0" borderId="18" xfId="0" applyBorder="1" applyAlignment="1">
      <alignment horizontal="center" vertical="center" shrinkToFit="1"/>
    </xf>
    <xf numFmtId="0" fontId="0" fillId="0" borderId="19" xfId="0" applyBorder="1" applyAlignment="1">
      <alignment horizontal="center" vertical="center" shrinkToFit="1"/>
    </xf>
    <xf numFmtId="0" fontId="0" fillId="0" borderId="20" xfId="0" applyBorder="1" applyAlignment="1">
      <alignment horizontal="center" vertical="center" shrinkToFit="1"/>
    </xf>
    <xf numFmtId="0" fontId="0" fillId="0" borderId="22" xfId="0" applyBorder="1" applyAlignment="1" applyProtection="1">
      <alignment horizontal="center" vertical="center"/>
      <protection locked="0"/>
    </xf>
    <xf numFmtId="0" fontId="0" fillId="0" borderId="22" xfId="0" applyBorder="1" applyAlignment="1">
      <alignment horizontal="center" vertical="center"/>
    </xf>
    <xf numFmtId="0" fontId="0" fillId="0" borderId="1" xfId="0" applyBorder="1" applyAlignment="1">
      <alignment horizontal="center" vertical="center"/>
    </xf>
    <xf numFmtId="0" fontId="0" fillId="0" borderId="11" xfId="0" applyBorder="1" applyAlignment="1">
      <alignment horizontal="center" vertical="center"/>
    </xf>
    <xf numFmtId="0" fontId="5" fillId="0" borderId="1" xfId="0" applyFont="1" applyBorder="1" applyAlignment="1">
      <alignment horizontal="center" vertical="center"/>
    </xf>
    <xf numFmtId="0" fontId="5" fillId="0" borderId="11" xfId="0" applyFont="1" applyBorder="1" applyAlignment="1">
      <alignment horizontal="center" vertical="center"/>
    </xf>
    <xf numFmtId="0" fontId="4" fillId="0" borderId="1" xfId="0" applyFont="1" applyBorder="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0" fillId="3" borderId="1" xfId="0" applyFill="1" applyBorder="1" applyAlignment="1" applyProtection="1">
      <alignment horizontal="center" vertical="center"/>
      <protection locked="0"/>
    </xf>
    <xf numFmtId="0" fontId="0" fillId="3" borderId="11" xfId="0" applyFill="1"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0" borderId="9" xfId="0" applyBorder="1">
      <alignment vertical="center"/>
    </xf>
    <xf numFmtId="0" fontId="4" fillId="0" borderId="8" xfId="0" applyFont="1" applyBorder="1" applyAlignment="1" applyProtection="1">
      <alignment vertical="center" shrinkToFit="1"/>
      <protection locked="0"/>
    </xf>
    <xf numFmtId="0" fontId="0" fillId="0" borderId="9" xfId="0" applyBorder="1" applyAlignment="1">
      <alignment vertical="center" shrinkToFit="1"/>
    </xf>
    <xf numFmtId="0" fontId="4" fillId="0" borderId="8" xfId="0" applyFont="1" applyBorder="1" applyAlignment="1">
      <alignment vertical="center" shrinkToFit="1"/>
    </xf>
    <xf numFmtId="0" fontId="4" fillId="0" borderId="6" xfId="0" applyFont="1" applyBorder="1" applyAlignment="1">
      <alignment horizontal="center" vertical="center" shrinkToFit="1"/>
    </xf>
    <xf numFmtId="0" fontId="4" fillId="0" borderId="13" xfId="0" applyFont="1" applyBorder="1" applyAlignment="1">
      <alignment horizontal="center" vertical="center" shrinkToFit="1"/>
    </xf>
    <xf numFmtId="0" fontId="2" fillId="0" borderId="1" xfId="0" applyFont="1" applyBorder="1" applyAlignment="1">
      <alignment horizontal="center" vertical="center"/>
    </xf>
    <xf numFmtId="0" fontId="2" fillId="0" borderId="11" xfId="0" applyFont="1" applyBorder="1" applyAlignment="1">
      <alignment horizontal="center" vertical="center"/>
    </xf>
    <xf numFmtId="0" fontId="3" fillId="0" borderId="1" xfId="0" applyFont="1" applyBorder="1" applyAlignment="1">
      <alignment horizontal="center" vertical="center"/>
    </xf>
    <xf numFmtId="0" fontId="3" fillId="0" borderId="11" xfId="0" applyFont="1" applyBorder="1" applyAlignment="1">
      <alignment horizontal="center" vertical="center"/>
    </xf>
    <xf numFmtId="0" fontId="6" fillId="0" borderId="1" xfId="0" applyFont="1" applyBorder="1" applyAlignment="1">
      <alignment horizontal="center" vertical="center"/>
    </xf>
    <xf numFmtId="0" fontId="6" fillId="0" borderId="11" xfId="0" applyFont="1" applyBorder="1" applyAlignment="1">
      <alignment horizontal="center" vertical="center"/>
    </xf>
    <xf numFmtId="0" fontId="0" fillId="3" borderId="12" xfId="0" applyFill="1" applyBorder="1" applyAlignment="1" applyProtection="1">
      <alignment horizontal="center" vertical="center"/>
      <protection locked="0"/>
    </xf>
    <xf numFmtId="0" fontId="0" fillId="3" borderId="5" xfId="0" applyFill="1" applyBorder="1" applyAlignment="1" applyProtection="1">
      <alignment horizontal="center" vertical="center"/>
      <protection locked="0"/>
    </xf>
    <xf numFmtId="0" fontId="0" fillId="3" borderId="13" xfId="0" applyFill="1" applyBorder="1" applyAlignment="1" applyProtection="1">
      <alignment horizontal="center" vertical="center"/>
      <protection locked="0"/>
    </xf>
    <xf numFmtId="0" fontId="0" fillId="3" borderId="14" xfId="0" applyFill="1" applyBorder="1" applyAlignment="1" applyProtection="1">
      <alignment horizontal="center" vertical="center"/>
      <protection locked="0"/>
    </xf>
    <xf numFmtId="0" fontId="0" fillId="0" borderId="4" xfId="0" applyBorder="1" applyAlignment="1">
      <alignment horizontal="center" vertical="center" shrinkToFit="1"/>
    </xf>
    <xf numFmtId="0" fontId="0" fillId="2" borderId="1" xfId="0" applyFill="1" applyBorder="1" applyAlignment="1">
      <alignment horizontal="center" vertical="center"/>
    </xf>
    <xf numFmtId="0" fontId="0" fillId="2" borderId="11" xfId="0" applyFill="1" applyBorder="1" applyAlignment="1">
      <alignment horizontal="center" vertical="center"/>
    </xf>
    <xf numFmtId="0" fontId="5" fillId="2" borderId="1" xfId="0" applyFont="1" applyFill="1" applyBorder="1" applyAlignment="1">
      <alignment horizontal="center" vertical="center"/>
    </xf>
    <xf numFmtId="0" fontId="5" fillId="2" borderId="11"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1" xfId="0" applyFont="1" applyFill="1" applyBorder="1" applyAlignment="1">
      <alignment horizontal="center" vertical="center"/>
    </xf>
    <xf numFmtId="0" fontId="1" fillId="0" borderId="0" xfId="0" applyFont="1">
      <alignment vertical="center"/>
    </xf>
    <xf numFmtId="0" fontId="0" fillId="0" borderId="0" xfId="0" applyAlignment="1">
      <alignment horizontal="left" vertical="center"/>
    </xf>
  </cellXfs>
  <cellStyles count="1">
    <cellStyle name="標準" xfId="0" builtinId="0"/>
  </cellStyles>
  <dxfs count="0"/>
  <tableStyles count="0" defaultTableStyle="TableStyleMedium9" defaultPivotStyle="PivotStyleLight16"/>
  <colors>
    <mruColors>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1.jpeg"/><Relationship Id="rId1" Type="http://schemas.openxmlformats.org/officeDocument/2006/relationships/image" Target="../media/image4.jpeg"/><Relationship Id="rId4"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2</xdr:col>
      <xdr:colOff>7620</xdr:colOff>
      <xdr:row>0</xdr:row>
      <xdr:rowOff>22860</xdr:rowOff>
    </xdr:from>
    <xdr:to>
      <xdr:col>4</xdr:col>
      <xdr:colOff>137160</xdr:colOff>
      <xdr:row>1</xdr:row>
      <xdr:rowOff>83820</xdr:rowOff>
    </xdr:to>
    <xdr:pic>
      <xdr:nvPicPr>
        <xdr:cNvPr id="1062" name="Picture 14" descr="メンバー表提出用紙文字">
          <a:extLst>
            <a:ext uri="{FF2B5EF4-FFF2-40B4-BE49-F238E27FC236}">
              <a16:creationId xmlns:a16="http://schemas.microsoft.com/office/drawing/2014/main" id="{00000000-0008-0000-0000-000026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6240" y="22860"/>
          <a:ext cx="161544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15240</xdr:colOff>
      <xdr:row>0</xdr:row>
      <xdr:rowOff>22860</xdr:rowOff>
    </xdr:from>
    <xdr:to>
      <xdr:col>19</xdr:col>
      <xdr:colOff>144780</xdr:colOff>
      <xdr:row>1</xdr:row>
      <xdr:rowOff>83820</xdr:rowOff>
    </xdr:to>
    <xdr:pic>
      <xdr:nvPicPr>
        <xdr:cNvPr id="1063" name="Picture 15" descr="メンバー表提出用紙文字">
          <a:extLst>
            <a:ext uri="{FF2B5EF4-FFF2-40B4-BE49-F238E27FC236}">
              <a16:creationId xmlns:a16="http://schemas.microsoft.com/office/drawing/2014/main" id="{00000000-0008-0000-0000-000027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48300" y="22860"/>
          <a:ext cx="161544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15240</xdr:colOff>
      <xdr:row>45</xdr:row>
      <xdr:rowOff>99060</xdr:rowOff>
    </xdr:from>
    <xdr:to>
      <xdr:col>11</xdr:col>
      <xdr:colOff>1059180</xdr:colOff>
      <xdr:row>47</xdr:row>
      <xdr:rowOff>175260</xdr:rowOff>
    </xdr:to>
    <xdr:pic>
      <xdr:nvPicPr>
        <xdr:cNvPr id="1064" name="Picture 16" descr="SLFLボール小">
          <a:extLst>
            <a:ext uri="{FF2B5EF4-FFF2-40B4-BE49-F238E27FC236}">
              <a16:creationId xmlns:a16="http://schemas.microsoft.com/office/drawing/2014/main" id="{00000000-0008-0000-0000-00002804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154680" y="6568440"/>
          <a:ext cx="128778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25</xdr:col>
      <xdr:colOff>7620</xdr:colOff>
      <xdr:row>45</xdr:row>
      <xdr:rowOff>91440</xdr:rowOff>
    </xdr:from>
    <xdr:to>
      <xdr:col>26</xdr:col>
      <xdr:colOff>1051560</xdr:colOff>
      <xdr:row>47</xdr:row>
      <xdr:rowOff>175260</xdr:rowOff>
    </xdr:to>
    <xdr:pic>
      <xdr:nvPicPr>
        <xdr:cNvPr id="1065" name="Picture 17" descr="SLFLボール小">
          <a:extLst>
            <a:ext uri="{FF2B5EF4-FFF2-40B4-BE49-F238E27FC236}">
              <a16:creationId xmlns:a16="http://schemas.microsoft.com/office/drawing/2014/main" id="{00000000-0008-0000-0000-00002904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191500" y="6560820"/>
          <a:ext cx="1287780" cy="37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22860</xdr:colOff>
      <xdr:row>0</xdr:row>
      <xdr:rowOff>30480</xdr:rowOff>
    </xdr:from>
    <xdr:to>
      <xdr:col>4</xdr:col>
      <xdr:colOff>152400</xdr:colOff>
      <xdr:row>1</xdr:row>
      <xdr:rowOff>83820</xdr:rowOff>
    </xdr:to>
    <xdr:pic>
      <xdr:nvPicPr>
        <xdr:cNvPr id="2079" name="Picture 7" descr="メンバー表提出用紙文字">
          <a:extLst>
            <a:ext uri="{FF2B5EF4-FFF2-40B4-BE49-F238E27FC236}">
              <a16:creationId xmlns:a16="http://schemas.microsoft.com/office/drawing/2014/main" id="{00000000-0008-0000-0200-00001F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1480" y="30480"/>
          <a:ext cx="161544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15240</xdr:colOff>
      <xdr:row>0</xdr:row>
      <xdr:rowOff>30480</xdr:rowOff>
    </xdr:from>
    <xdr:to>
      <xdr:col>19</xdr:col>
      <xdr:colOff>144780</xdr:colOff>
      <xdr:row>1</xdr:row>
      <xdr:rowOff>91440</xdr:rowOff>
    </xdr:to>
    <xdr:pic>
      <xdr:nvPicPr>
        <xdr:cNvPr id="2080" name="Picture 8" descr="メンバー表提出用紙文字">
          <a:extLst>
            <a:ext uri="{FF2B5EF4-FFF2-40B4-BE49-F238E27FC236}">
              <a16:creationId xmlns:a16="http://schemas.microsoft.com/office/drawing/2014/main" id="{00000000-0008-0000-0200-00002008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55920" y="30480"/>
          <a:ext cx="161544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15240</xdr:colOff>
      <xdr:row>45</xdr:row>
      <xdr:rowOff>99060</xdr:rowOff>
    </xdr:from>
    <xdr:to>
      <xdr:col>11</xdr:col>
      <xdr:colOff>1059180</xdr:colOff>
      <xdr:row>47</xdr:row>
      <xdr:rowOff>129540</xdr:rowOff>
    </xdr:to>
    <xdr:pic>
      <xdr:nvPicPr>
        <xdr:cNvPr id="6" name="Picture 16" descr="SLFLボール小">
          <a:extLst>
            <a:ext uri="{FF2B5EF4-FFF2-40B4-BE49-F238E27FC236}">
              <a16:creationId xmlns:a16="http://schemas.microsoft.com/office/drawing/2014/main" id="{4E7232D0-58D7-4EC9-ABC8-105AE56D2E36}"/>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154680" y="6568440"/>
          <a:ext cx="128778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25</xdr:col>
      <xdr:colOff>7620</xdr:colOff>
      <xdr:row>45</xdr:row>
      <xdr:rowOff>91440</xdr:rowOff>
    </xdr:from>
    <xdr:to>
      <xdr:col>26</xdr:col>
      <xdr:colOff>1051560</xdr:colOff>
      <xdr:row>47</xdr:row>
      <xdr:rowOff>129540</xdr:rowOff>
    </xdr:to>
    <xdr:pic>
      <xdr:nvPicPr>
        <xdr:cNvPr id="7" name="Picture 17" descr="SLFLボール小">
          <a:extLst>
            <a:ext uri="{FF2B5EF4-FFF2-40B4-BE49-F238E27FC236}">
              <a16:creationId xmlns:a16="http://schemas.microsoft.com/office/drawing/2014/main" id="{1BDE28FF-635B-4C4E-AA4C-55DD35E77AC9}"/>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191500" y="6560820"/>
          <a:ext cx="1287780" cy="37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48"/>
  <sheetViews>
    <sheetView tabSelected="1" view="pageBreakPreview" zoomScaleNormal="100" workbookViewId="0">
      <selection activeCell="L3" sqref="L3:M4"/>
    </sheetView>
  </sheetViews>
  <sheetFormatPr defaultRowHeight="13.2" x14ac:dyDescent="0.2"/>
  <cols>
    <col min="1" max="1" width="2.44140625" customWidth="1"/>
    <col min="2" max="2" width="3.21875" customWidth="1"/>
    <col min="3" max="3" width="18.5546875" customWidth="1"/>
    <col min="4" max="5" width="3.109375" customWidth="1"/>
    <col min="6" max="8" width="3.5546875" customWidth="1"/>
    <col min="9" max="9" width="1.109375" customWidth="1"/>
    <col min="10" max="11" width="3.5546875" customWidth="1"/>
    <col min="12" max="12" width="15.5546875" customWidth="1"/>
    <col min="13" max="13" width="3.5546875" customWidth="1"/>
    <col min="14" max="15" width="2.5546875" customWidth="1"/>
    <col min="16" max="16" width="2.44140625" customWidth="1"/>
    <col min="17" max="17" width="3.21875" customWidth="1"/>
    <col min="18" max="18" width="18.5546875" customWidth="1"/>
    <col min="19" max="20" width="3.109375" customWidth="1"/>
    <col min="21" max="23" width="3.5546875" customWidth="1"/>
    <col min="24" max="24" width="1.109375" customWidth="1"/>
    <col min="25" max="26" width="3.5546875" customWidth="1"/>
    <col min="27" max="27" width="15.5546875" customWidth="1"/>
    <col min="28" max="28" width="3.5546875" customWidth="1"/>
    <col min="29" max="29" width="9" hidden="1" customWidth="1"/>
    <col min="30" max="30" width="2.5546875" customWidth="1"/>
  </cols>
  <sheetData>
    <row r="1" spans="1:28" ht="14.25" customHeight="1" x14ac:dyDescent="0.2">
      <c r="B1" s="2"/>
      <c r="C1" s="2"/>
      <c r="D1" s="2"/>
      <c r="E1" s="2"/>
      <c r="F1" s="2"/>
      <c r="G1" s="7"/>
      <c r="H1" s="6"/>
      <c r="J1" s="89" t="s">
        <v>26</v>
      </c>
      <c r="K1" s="90"/>
      <c r="L1" s="30" t="s">
        <v>27</v>
      </c>
      <c r="M1" s="16"/>
      <c r="Q1" s="2"/>
      <c r="R1" s="2"/>
      <c r="S1" s="2"/>
      <c r="T1" s="2"/>
      <c r="U1" s="2"/>
      <c r="V1" s="7"/>
      <c r="W1" s="6"/>
      <c r="Y1" s="91" t="s">
        <v>26</v>
      </c>
      <c r="Z1" s="90"/>
      <c r="AA1" s="19" t="str">
        <f>L1</f>
        <v>NO</v>
      </c>
      <c r="AB1" s="16"/>
    </row>
    <row r="2" spans="1:28" ht="8.25" customHeight="1" x14ac:dyDescent="0.2">
      <c r="J2" s="88"/>
      <c r="K2" s="88"/>
      <c r="L2" s="88"/>
      <c r="M2" s="88"/>
    </row>
    <row r="3" spans="1:28" ht="12" customHeight="1" x14ac:dyDescent="0.2">
      <c r="B3" s="94" t="s">
        <v>11</v>
      </c>
      <c r="C3" s="96" t="s">
        <v>2</v>
      </c>
      <c r="D3" s="98" t="s">
        <v>1</v>
      </c>
      <c r="E3" s="98" t="s">
        <v>0</v>
      </c>
      <c r="F3" s="11" t="s">
        <v>12</v>
      </c>
      <c r="G3" s="12"/>
      <c r="H3" s="9"/>
      <c r="I3" s="3"/>
      <c r="J3" s="56" t="s">
        <v>3</v>
      </c>
      <c r="K3" s="53"/>
      <c r="L3" s="100"/>
      <c r="M3" s="101"/>
      <c r="Q3" s="94" t="s">
        <v>11</v>
      </c>
      <c r="R3" s="96" t="s">
        <v>2</v>
      </c>
      <c r="S3" s="98" t="s">
        <v>1</v>
      </c>
      <c r="T3" s="98" t="s">
        <v>0</v>
      </c>
      <c r="U3" s="11" t="s">
        <v>12</v>
      </c>
      <c r="V3" s="12"/>
      <c r="W3" s="9"/>
      <c r="X3" s="3"/>
      <c r="Y3" s="56" t="s">
        <v>3</v>
      </c>
      <c r="Z3" s="53"/>
      <c r="AA3" s="64">
        <f>L3</f>
        <v>0</v>
      </c>
      <c r="AB3" s="65"/>
    </row>
    <row r="4" spans="1:28" ht="12" customHeight="1" x14ac:dyDescent="0.2">
      <c r="B4" s="95"/>
      <c r="C4" s="97"/>
      <c r="D4" s="99"/>
      <c r="E4" s="99"/>
      <c r="F4" s="10" t="s">
        <v>8</v>
      </c>
      <c r="G4" s="10" t="s">
        <v>8</v>
      </c>
      <c r="H4" s="10" t="s">
        <v>8</v>
      </c>
      <c r="I4" s="3"/>
      <c r="J4" s="92"/>
      <c r="K4" s="93"/>
      <c r="L4" s="102"/>
      <c r="M4" s="103"/>
      <c r="Q4" s="95"/>
      <c r="R4" s="97"/>
      <c r="S4" s="99"/>
      <c r="T4" s="99"/>
      <c r="U4" s="10" t="s">
        <v>8</v>
      </c>
      <c r="V4" s="10" t="s">
        <v>8</v>
      </c>
      <c r="W4" s="10" t="s">
        <v>8</v>
      </c>
      <c r="X4" s="3"/>
      <c r="Y4" s="92"/>
      <c r="Z4" s="93"/>
      <c r="AA4" s="66"/>
      <c r="AB4" s="67"/>
    </row>
    <row r="5" spans="1:28" ht="8.25" customHeight="1" x14ac:dyDescent="0.2">
      <c r="B5" s="85"/>
      <c r="C5" s="23" t="str">
        <f>VLOOKUP(メンバー表一般用!B5,選手名簿マスター!B$5:F$120,2,FALSE)</f>
        <v xml:space="preserve"> </v>
      </c>
      <c r="D5" s="79" t="str">
        <f>VLOOKUP(メンバー表一般用!$B5,選手名簿マスター!$B$5:$F$120,4,FALSE)</f>
        <v>　</v>
      </c>
      <c r="E5" s="81" t="str">
        <f>VLOOKUP(メンバー表一般用!$B5,選手名簿マスター!$B$5:$F$120,5,FALSE)</f>
        <v>　</v>
      </c>
      <c r="F5" s="83"/>
      <c r="G5" s="83"/>
      <c r="H5" s="83"/>
      <c r="I5" s="14"/>
      <c r="J5" s="53"/>
      <c r="K5" s="54"/>
      <c r="L5" s="54"/>
      <c r="M5" s="54"/>
      <c r="Q5" s="77" t="str">
        <f>+IF(B5=0," ",B5)</f>
        <v xml:space="preserve"> </v>
      </c>
      <c r="R5" s="23" t="str">
        <f t="shared" ref="R5:R6" si="0">+C5</f>
        <v xml:space="preserve"> </v>
      </c>
      <c r="S5" s="79" t="str">
        <f>+D5</f>
        <v>　</v>
      </c>
      <c r="T5" s="81" t="str">
        <f>+E5</f>
        <v>　</v>
      </c>
      <c r="U5" s="51">
        <f t="shared" ref="U5:W5" si="1">+F5</f>
        <v>0</v>
      </c>
      <c r="V5" s="51">
        <f t="shared" si="1"/>
        <v>0</v>
      </c>
      <c r="W5" s="51">
        <f t="shared" si="1"/>
        <v>0</v>
      </c>
      <c r="X5" s="14"/>
      <c r="Y5" s="53"/>
      <c r="Z5" s="54"/>
      <c r="AA5" s="54"/>
      <c r="AB5" s="54"/>
    </row>
    <row r="6" spans="1:28" ht="15.3" customHeight="1" x14ac:dyDescent="0.2">
      <c r="A6" s="5"/>
      <c r="B6" s="86"/>
      <c r="C6" s="22" t="str">
        <f>VLOOKUP(メンバー表一般用!B5,選手名簿マスター!B$5:F$120,3,FALSE)</f>
        <v>　</v>
      </c>
      <c r="D6" s="80"/>
      <c r="E6" s="82"/>
      <c r="F6" s="84"/>
      <c r="G6" s="84"/>
      <c r="H6" s="84"/>
      <c r="I6" s="4"/>
      <c r="J6" s="55"/>
      <c r="K6" s="55"/>
      <c r="L6" s="55"/>
      <c r="M6" s="55"/>
      <c r="P6" s="5"/>
      <c r="Q6" s="78"/>
      <c r="R6" s="22" t="str">
        <f t="shared" si="0"/>
        <v>　</v>
      </c>
      <c r="S6" s="80"/>
      <c r="T6" s="82"/>
      <c r="U6" s="52"/>
      <c r="V6" s="52"/>
      <c r="W6" s="52"/>
      <c r="X6" s="4"/>
      <c r="Y6" s="55"/>
      <c r="Z6" s="55"/>
      <c r="AA6" s="55"/>
      <c r="AB6" s="55"/>
    </row>
    <row r="7" spans="1:28" ht="8.25" customHeight="1" x14ac:dyDescent="0.2">
      <c r="B7" s="85"/>
      <c r="C7" s="23" t="str">
        <f>VLOOKUP(メンバー表一般用!B7,選手名簿マスター!B$5:F$120,2,FALSE)</f>
        <v xml:space="preserve"> </v>
      </c>
      <c r="D7" s="79" t="str">
        <f>VLOOKUP(メンバー表一般用!$B7,選手名簿マスター!$B$5:$F$120,4,FALSE)</f>
        <v>　</v>
      </c>
      <c r="E7" s="81" t="str">
        <f>VLOOKUP(メンバー表一般用!$B7,選手名簿マスター!$B$5:$F$120,5,FALSE)</f>
        <v>　</v>
      </c>
      <c r="F7" s="83"/>
      <c r="G7" s="83"/>
      <c r="H7" s="83"/>
      <c r="I7" s="14"/>
      <c r="J7" s="56" t="s">
        <v>13</v>
      </c>
      <c r="K7" s="57"/>
      <c r="L7" s="100" t="s">
        <v>14</v>
      </c>
      <c r="M7" s="101"/>
      <c r="Q7" s="77" t="str">
        <f>+IF(B7=0," ",B7)</f>
        <v xml:space="preserve"> </v>
      </c>
      <c r="R7" s="23" t="str">
        <f t="shared" ref="R7:R48" si="2">+C7</f>
        <v xml:space="preserve"> </v>
      </c>
      <c r="S7" s="79" t="str">
        <f>+D7</f>
        <v>　</v>
      </c>
      <c r="T7" s="81" t="str">
        <f>+E7</f>
        <v>　</v>
      </c>
      <c r="U7" s="51">
        <f t="shared" ref="U7" si="3">+F7</f>
        <v>0</v>
      </c>
      <c r="V7" s="51">
        <f t="shared" ref="V7" si="4">+G7</f>
        <v>0</v>
      </c>
      <c r="W7" s="51">
        <f t="shared" ref="W7" si="5">+H7</f>
        <v>0</v>
      </c>
      <c r="X7" s="14"/>
      <c r="Y7" s="56" t="s">
        <v>13</v>
      </c>
      <c r="Z7" s="57"/>
      <c r="AA7" s="60" t="str">
        <f>L7</f>
        <v>　　　年　　　月　　　日　</v>
      </c>
      <c r="AB7" s="61"/>
    </row>
    <row r="8" spans="1:28" ht="15.3" customHeight="1" x14ac:dyDescent="0.2">
      <c r="A8" s="5"/>
      <c r="B8" s="86"/>
      <c r="C8" s="22" t="str">
        <f>VLOOKUP(メンバー表一般用!B7,選手名簿マスター!B$5:F$120,3,FALSE)</f>
        <v>　</v>
      </c>
      <c r="D8" s="80"/>
      <c r="E8" s="82"/>
      <c r="F8" s="84"/>
      <c r="G8" s="84"/>
      <c r="H8" s="84"/>
      <c r="I8" s="4"/>
      <c r="J8" s="58"/>
      <c r="K8" s="59"/>
      <c r="L8" s="102"/>
      <c r="M8" s="103"/>
      <c r="P8" s="5"/>
      <c r="Q8" s="78"/>
      <c r="R8" s="22" t="str">
        <f t="shared" si="2"/>
        <v>　</v>
      </c>
      <c r="S8" s="80"/>
      <c r="T8" s="82"/>
      <c r="U8" s="52"/>
      <c r="V8" s="52"/>
      <c r="W8" s="52"/>
      <c r="X8" s="4"/>
      <c r="Y8" s="58"/>
      <c r="Z8" s="59"/>
      <c r="AA8" s="62"/>
      <c r="AB8" s="63"/>
    </row>
    <row r="9" spans="1:28" ht="8.25" customHeight="1" x14ac:dyDescent="0.2">
      <c r="B9" s="85"/>
      <c r="C9" s="23" t="str">
        <f>VLOOKUP(メンバー表一般用!B9,選手名簿マスター!B$5:F$120,2,FALSE)</f>
        <v xml:space="preserve"> </v>
      </c>
      <c r="D9" s="79" t="str">
        <f>VLOOKUP(メンバー表一般用!$B9,選手名簿マスター!$B$5:$F$120,4,FALSE)</f>
        <v>　</v>
      </c>
      <c r="E9" s="81" t="str">
        <f>VLOOKUP(メンバー表一般用!$B9,選手名簿マスター!$B$5:$F$120,5,FALSE)</f>
        <v>　</v>
      </c>
      <c r="F9" s="83"/>
      <c r="G9" s="83"/>
      <c r="H9" s="83"/>
      <c r="I9" s="14"/>
      <c r="J9" s="56" t="s">
        <v>5</v>
      </c>
      <c r="K9" s="57"/>
      <c r="L9" s="100"/>
      <c r="M9" s="101"/>
      <c r="Q9" s="77" t="str">
        <f>+IF(B9=0," ",B9)</f>
        <v xml:space="preserve"> </v>
      </c>
      <c r="R9" s="23" t="str">
        <f t="shared" si="2"/>
        <v xml:space="preserve"> </v>
      </c>
      <c r="S9" s="79" t="str">
        <f>+D9</f>
        <v>　</v>
      </c>
      <c r="T9" s="81" t="str">
        <f>+E9</f>
        <v>　</v>
      </c>
      <c r="U9" s="51">
        <f t="shared" ref="U9" si="6">+F9</f>
        <v>0</v>
      </c>
      <c r="V9" s="51">
        <f t="shared" ref="V9" si="7">+G9</f>
        <v>0</v>
      </c>
      <c r="W9" s="51">
        <f t="shared" ref="W9" si="8">+H9</f>
        <v>0</v>
      </c>
      <c r="X9" s="14"/>
      <c r="Y9" s="56" t="s">
        <v>5</v>
      </c>
      <c r="Z9" s="57"/>
      <c r="AA9" s="64">
        <f>L9</f>
        <v>0</v>
      </c>
      <c r="AB9" s="65"/>
    </row>
    <row r="10" spans="1:28" ht="15.3" customHeight="1" x14ac:dyDescent="0.2">
      <c r="A10" s="5"/>
      <c r="B10" s="86"/>
      <c r="C10" s="22" t="str">
        <f>VLOOKUP(メンバー表一般用!B9,選手名簿マスター!B$5:F$120,3,FALSE)</f>
        <v>　</v>
      </c>
      <c r="D10" s="80"/>
      <c r="E10" s="82"/>
      <c r="F10" s="84"/>
      <c r="G10" s="84"/>
      <c r="H10" s="84"/>
      <c r="I10" s="4"/>
      <c r="J10" s="58"/>
      <c r="K10" s="59"/>
      <c r="L10" s="102"/>
      <c r="M10" s="103"/>
      <c r="P10" s="5"/>
      <c r="Q10" s="78"/>
      <c r="R10" s="22" t="str">
        <f t="shared" si="2"/>
        <v>　</v>
      </c>
      <c r="S10" s="80"/>
      <c r="T10" s="82"/>
      <c r="U10" s="52"/>
      <c r="V10" s="52"/>
      <c r="W10" s="52"/>
      <c r="X10" s="4"/>
      <c r="Y10" s="58"/>
      <c r="Z10" s="59"/>
      <c r="AA10" s="66"/>
      <c r="AB10" s="67"/>
    </row>
    <row r="11" spans="1:28" ht="8.25" customHeight="1" x14ac:dyDescent="0.2">
      <c r="B11" s="85"/>
      <c r="C11" s="23" t="str">
        <f>VLOOKUP(メンバー表一般用!B11,選手名簿マスター!B$5:F$120,2,FALSE)</f>
        <v xml:space="preserve"> </v>
      </c>
      <c r="D11" s="79" t="str">
        <f>VLOOKUP(メンバー表一般用!$B11,選手名簿マスター!$B$5:$F$120,4,FALSE)</f>
        <v>　</v>
      </c>
      <c r="E11" s="81" t="str">
        <f>VLOOKUP(メンバー表一般用!$B11,選手名簿マスター!$B$5:$F$120,5,FALSE)</f>
        <v>　</v>
      </c>
      <c r="F11" s="83"/>
      <c r="G11" s="83"/>
      <c r="H11" s="83"/>
      <c r="I11" s="14"/>
      <c r="J11" s="56" t="s">
        <v>4</v>
      </c>
      <c r="K11" s="57"/>
      <c r="L11" s="100"/>
      <c r="M11" s="101"/>
      <c r="Q11" s="77" t="str">
        <f>+IF(B11=0," ",B11)</f>
        <v xml:space="preserve"> </v>
      </c>
      <c r="R11" s="23" t="str">
        <f t="shared" si="2"/>
        <v xml:space="preserve"> </v>
      </c>
      <c r="S11" s="79" t="str">
        <f>+D11</f>
        <v>　</v>
      </c>
      <c r="T11" s="81" t="str">
        <f>+E11</f>
        <v>　</v>
      </c>
      <c r="U11" s="51">
        <f t="shared" ref="U11" si="9">+F11</f>
        <v>0</v>
      </c>
      <c r="V11" s="51">
        <f t="shared" ref="V11" si="10">+G11</f>
        <v>0</v>
      </c>
      <c r="W11" s="51">
        <f t="shared" ref="W11" si="11">+H11</f>
        <v>0</v>
      </c>
      <c r="X11" s="14"/>
      <c r="Y11" s="56" t="s">
        <v>4</v>
      </c>
      <c r="Z11" s="57"/>
      <c r="AA11" s="64">
        <f>L11</f>
        <v>0</v>
      </c>
      <c r="AB11" s="65"/>
    </row>
    <row r="12" spans="1:28" ht="15.3" customHeight="1" x14ac:dyDescent="0.2">
      <c r="A12" s="5"/>
      <c r="B12" s="86"/>
      <c r="C12" s="22" t="str">
        <f>VLOOKUP(メンバー表一般用!B11,選手名簿マスター!B$5:F$120,3,FALSE)</f>
        <v>　</v>
      </c>
      <c r="D12" s="80"/>
      <c r="E12" s="82"/>
      <c r="F12" s="84"/>
      <c r="G12" s="84"/>
      <c r="H12" s="84"/>
      <c r="I12" s="4"/>
      <c r="J12" s="58"/>
      <c r="K12" s="59"/>
      <c r="L12" s="102"/>
      <c r="M12" s="103"/>
      <c r="P12" s="5"/>
      <c r="Q12" s="78"/>
      <c r="R12" s="22" t="str">
        <f t="shared" si="2"/>
        <v>　</v>
      </c>
      <c r="S12" s="80"/>
      <c r="T12" s="82"/>
      <c r="U12" s="52"/>
      <c r="V12" s="52"/>
      <c r="W12" s="52"/>
      <c r="X12" s="4"/>
      <c r="Y12" s="58"/>
      <c r="Z12" s="59"/>
      <c r="AA12" s="66"/>
      <c r="AB12" s="67"/>
    </row>
    <row r="13" spans="1:28" ht="8.25" customHeight="1" x14ac:dyDescent="0.2">
      <c r="B13" s="85"/>
      <c r="C13" s="23" t="str">
        <f>VLOOKUP(メンバー表一般用!B13,選手名簿マスター!B$5:F$120,2,FALSE)</f>
        <v xml:space="preserve"> </v>
      </c>
      <c r="D13" s="79" t="str">
        <f>VLOOKUP(メンバー表一般用!$B13,選手名簿マスター!$B$5:$F$120,4,FALSE)</f>
        <v>　</v>
      </c>
      <c r="E13" s="81" t="str">
        <f>VLOOKUP(メンバー表一般用!$B13,選手名簿マスター!$B$5:$F$120,5,FALSE)</f>
        <v>　</v>
      </c>
      <c r="F13" s="83"/>
      <c r="G13" s="83"/>
      <c r="H13" s="83"/>
      <c r="I13" s="14"/>
      <c r="J13" s="53"/>
      <c r="K13" s="68"/>
      <c r="L13" s="68"/>
      <c r="M13" s="68"/>
      <c r="Q13" s="77" t="str">
        <f>+IF(B13=0," ",B13)</f>
        <v xml:space="preserve"> </v>
      </c>
      <c r="R13" s="23" t="str">
        <f t="shared" si="2"/>
        <v xml:space="preserve"> </v>
      </c>
      <c r="S13" s="79" t="str">
        <f>+D13</f>
        <v>　</v>
      </c>
      <c r="T13" s="81" t="str">
        <f>+E13</f>
        <v>　</v>
      </c>
      <c r="U13" s="51">
        <f t="shared" ref="U13" si="12">+F13</f>
        <v>0</v>
      </c>
      <c r="V13" s="51">
        <f t="shared" ref="V13" si="13">+G13</f>
        <v>0</v>
      </c>
      <c r="W13" s="51">
        <f t="shared" ref="W13" si="14">+H13</f>
        <v>0</v>
      </c>
      <c r="X13" s="14"/>
      <c r="Y13" s="53"/>
      <c r="Z13" s="68"/>
      <c r="AA13" s="68"/>
      <c r="AB13" s="68"/>
    </row>
    <row r="14" spans="1:28" ht="15.3" customHeight="1" x14ac:dyDescent="0.2">
      <c r="A14" s="5"/>
      <c r="B14" s="86"/>
      <c r="C14" s="22" t="str">
        <f>VLOOKUP(メンバー表一般用!B13,選手名簿マスター!B$5:F$120,3,FALSE)</f>
        <v>　</v>
      </c>
      <c r="D14" s="80"/>
      <c r="E14" s="82"/>
      <c r="F14" s="84"/>
      <c r="G14" s="84"/>
      <c r="H14" s="84"/>
      <c r="I14" s="4"/>
      <c r="J14" s="36"/>
      <c r="K14" s="36"/>
      <c r="L14" s="36"/>
      <c r="M14" s="36"/>
      <c r="P14" s="5"/>
      <c r="Q14" s="78"/>
      <c r="R14" s="22" t="str">
        <f t="shared" si="2"/>
        <v>　</v>
      </c>
      <c r="S14" s="80"/>
      <c r="T14" s="82"/>
      <c r="U14" s="52"/>
      <c r="V14" s="52"/>
      <c r="W14" s="52"/>
      <c r="X14" s="4"/>
      <c r="Y14" s="36"/>
      <c r="Z14" s="36"/>
      <c r="AA14" s="36"/>
      <c r="AB14" s="36"/>
    </row>
    <row r="15" spans="1:28" ht="8.25" customHeight="1" x14ac:dyDescent="0.2">
      <c r="B15" s="85"/>
      <c r="C15" s="23" t="str">
        <f>VLOOKUP(メンバー表一般用!B15,選手名簿マスター!B$5:F$120,2,FALSE)</f>
        <v xml:space="preserve"> </v>
      </c>
      <c r="D15" s="79" t="str">
        <f>VLOOKUP(メンバー表一般用!$B15,選手名簿マスター!$B$5:$F$120,4,FALSE)</f>
        <v>　</v>
      </c>
      <c r="E15" s="81" t="str">
        <f>VLOOKUP(メンバー表一般用!$B15,選手名簿マスター!$B$5:$F$120,5,FALSE)</f>
        <v>　</v>
      </c>
      <c r="F15" s="83"/>
      <c r="G15" s="83"/>
      <c r="H15" s="83"/>
      <c r="I15" s="14"/>
      <c r="J15" s="69"/>
      <c r="K15" s="71" t="s">
        <v>6</v>
      </c>
      <c r="L15" s="72"/>
      <c r="M15" s="75"/>
      <c r="Q15" s="77" t="str">
        <f>+IF(B15=0," ",B15)</f>
        <v xml:space="preserve"> </v>
      </c>
      <c r="R15" s="23" t="str">
        <f t="shared" si="2"/>
        <v xml:space="preserve"> </v>
      </c>
      <c r="S15" s="79" t="str">
        <f>+D15</f>
        <v>　</v>
      </c>
      <c r="T15" s="81" t="str">
        <f>+E15</f>
        <v>　</v>
      </c>
      <c r="U15" s="51">
        <f t="shared" ref="U15" si="15">+F15</f>
        <v>0</v>
      </c>
      <c r="V15" s="51">
        <f t="shared" ref="V15" si="16">+G15</f>
        <v>0</v>
      </c>
      <c r="W15" s="51">
        <f t="shared" ref="W15" si="17">+H15</f>
        <v>0</v>
      </c>
      <c r="X15" s="14"/>
      <c r="Y15" s="69"/>
      <c r="Z15" s="71" t="s">
        <v>6</v>
      </c>
      <c r="AA15" s="72"/>
      <c r="AB15" s="75"/>
    </row>
    <row r="16" spans="1:28" ht="15.3" customHeight="1" x14ac:dyDescent="0.2">
      <c r="A16" s="5"/>
      <c r="B16" s="86"/>
      <c r="C16" s="22" t="str">
        <f>VLOOKUP(メンバー表一般用!B15,選手名簿マスター!B$5:F$120,3,FALSE)</f>
        <v>　</v>
      </c>
      <c r="D16" s="80"/>
      <c r="E16" s="82"/>
      <c r="F16" s="84"/>
      <c r="G16" s="84"/>
      <c r="H16" s="84"/>
      <c r="J16" s="70"/>
      <c r="K16" s="73"/>
      <c r="L16" s="74"/>
      <c r="M16" s="76"/>
      <c r="P16" s="5"/>
      <c r="Q16" s="78"/>
      <c r="R16" s="22" t="str">
        <f t="shared" si="2"/>
        <v>　</v>
      </c>
      <c r="S16" s="80"/>
      <c r="T16" s="82"/>
      <c r="U16" s="52"/>
      <c r="V16" s="52"/>
      <c r="W16" s="52"/>
      <c r="Y16" s="70"/>
      <c r="Z16" s="73"/>
      <c r="AA16" s="74"/>
      <c r="AB16" s="76"/>
    </row>
    <row r="17" spans="1:30" ht="8.25" customHeight="1" x14ac:dyDescent="0.2">
      <c r="B17" s="85"/>
      <c r="C17" s="23" t="str">
        <f>VLOOKUP(メンバー表一般用!B17,選手名簿マスター!B$5:F$120,2,FALSE)</f>
        <v xml:space="preserve"> </v>
      </c>
      <c r="D17" s="79" t="str">
        <f>VLOOKUP(メンバー表一般用!$B17,選手名簿マスター!$B$5:$F$120,4,FALSE)</f>
        <v>　</v>
      </c>
      <c r="E17" s="81" t="str">
        <f>VLOOKUP(メンバー表一般用!$B17,選手名簿マスター!$B$5:$F$120,5,FALSE)</f>
        <v>　</v>
      </c>
      <c r="F17" s="83"/>
      <c r="G17" s="83"/>
      <c r="H17" s="83"/>
      <c r="I17" s="14"/>
      <c r="J17" s="38" t="s">
        <v>16</v>
      </c>
      <c r="K17" s="39"/>
      <c r="L17" s="39"/>
      <c r="M17" s="39"/>
      <c r="N17" s="39"/>
      <c r="Q17" s="77" t="str">
        <f>+IF(B17=0," ",B17)</f>
        <v xml:space="preserve"> </v>
      </c>
      <c r="R17" s="23" t="str">
        <f t="shared" si="2"/>
        <v xml:space="preserve"> </v>
      </c>
      <c r="S17" s="79" t="str">
        <f>+D17</f>
        <v>　</v>
      </c>
      <c r="T17" s="81" t="str">
        <f>+E17</f>
        <v>　</v>
      </c>
      <c r="U17" s="51">
        <f t="shared" ref="U17" si="18">+F17</f>
        <v>0</v>
      </c>
      <c r="V17" s="51">
        <f t="shared" ref="V17" si="19">+G17</f>
        <v>0</v>
      </c>
      <c r="W17" s="51">
        <f t="shared" ref="W17" si="20">+H17</f>
        <v>0</v>
      </c>
      <c r="X17" s="14"/>
      <c r="Y17" s="38" t="s">
        <v>16</v>
      </c>
      <c r="Z17" s="39"/>
      <c r="AA17" s="39"/>
      <c r="AB17" s="39"/>
      <c r="AC17" s="39"/>
      <c r="AD17" s="32"/>
    </row>
    <row r="18" spans="1:30" ht="15.3" customHeight="1" x14ac:dyDescent="0.2">
      <c r="A18" s="5"/>
      <c r="B18" s="86"/>
      <c r="C18" s="22" t="str">
        <f>VLOOKUP(メンバー表一般用!B17,選手名簿マスター!B$5:F$120,3,FALSE)</f>
        <v>　</v>
      </c>
      <c r="D18" s="80"/>
      <c r="E18" s="82"/>
      <c r="F18" s="84"/>
      <c r="G18" s="84"/>
      <c r="H18" s="84"/>
      <c r="J18" s="39"/>
      <c r="K18" s="39"/>
      <c r="L18" s="39"/>
      <c r="M18" s="39"/>
      <c r="N18" s="39"/>
      <c r="P18" s="5"/>
      <c r="Q18" s="78"/>
      <c r="R18" s="22" t="str">
        <f t="shared" si="2"/>
        <v>　</v>
      </c>
      <c r="S18" s="80"/>
      <c r="T18" s="82"/>
      <c r="U18" s="52"/>
      <c r="V18" s="52"/>
      <c r="W18" s="52"/>
      <c r="Y18" s="39"/>
      <c r="Z18" s="39"/>
      <c r="AA18" s="39"/>
      <c r="AB18" s="39"/>
      <c r="AC18" s="39"/>
      <c r="AD18" s="32"/>
    </row>
    <row r="19" spans="1:30" ht="8.25" customHeight="1" x14ac:dyDescent="0.2">
      <c r="B19" s="85"/>
      <c r="C19" s="23" t="str">
        <f>VLOOKUP(メンバー表一般用!B19,選手名簿マスター!B$5:F$120,2,FALSE)</f>
        <v xml:space="preserve"> </v>
      </c>
      <c r="D19" s="79" t="str">
        <f>VLOOKUP(メンバー表一般用!$B19,選手名簿マスター!$B$5:$F$120,4,FALSE)</f>
        <v>　</v>
      </c>
      <c r="E19" s="81" t="str">
        <f>VLOOKUP(メンバー表一般用!$B19,選手名簿マスター!$B$5:$F$120,5,FALSE)</f>
        <v>　</v>
      </c>
      <c r="F19" s="83"/>
      <c r="G19" s="83"/>
      <c r="H19" s="83"/>
      <c r="I19" s="14"/>
      <c r="J19" s="40" t="s">
        <v>28</v>
      </c>
      <c r="K19" s="41"/>
      <c r="L19" s="41"/>
      <c r="M19" s="41"/>
      <c r="N19" s="41"/>
      <c r="Q19" s="77" t="str">
        <f>+IF(B19=0," ",B19)</f>
        <v xml:space="preserve"> </v>
      </c>
      <c r="R19" s="23" t="str">
        <f t="shared" si="2"/>
        <v xml:space="preserve"> </v>
      </c>
      <c r="S19" s="79" t="str">
        <f>+D19</f>
        <v>　</v>
      </c>
      <c r="T19" s="81" t="str">
        <f>+E19</f>
        <v>　</v>
      </c>
      <c r="U19" s="51">
        <f t="shared" ref="U19" si="21">+F19</f>
        <v>0</v>
      </c>
      <c r="V19" s="51">
        <f t="shared" ref="V19" si="22">+G19</f>
        <v>0</v>
      </c>
      <c r="W19" s="51">
        <f t="shared" ref="W19" si="23">+H19</f>
        <v>0</v>
      </c>
      <c r="X19" s="14"/>
      <c r="Y19" s="40" t="s">
        <v>28</v>
      </c>
      <c r="Z19" s="41"/>
      <c r="AA19" s="41"/>
      <c r="AB19" s="41"/>
      <c r="AC19" s="41"/>
      <c r="AD19" s="32"/>
    </row>
    <row r="20" spans="1:30" ht="15.3" customHeight="1" x14ac:dyDescent="0.2">
      <c r="A20" s="5"/>
      <c r="B20" s="86"/>
      <c r="C20" s="22" t="str">
        <f>VLOOKUP(メンバー表一般用!B19,選手名簿マスター!B$5:F$120,3,FALSE)</f>
        <v>　</v>
      </c>
      <c r="D20" s="80"/>
      <c r="E20" s="82"/>
      <c r="F20" s="84"/>
      <c r="G20" s="84"/>
      <c r="H20" s="84"/>
      <c r="J20" s="41"/>
      <c r="K20" s="41"/>
      <c r="L20" s="41"/>
      <c r="M20" s="41"/>
      <c r="N20" s="41"/>
      <c r="P20" s="5"/>
      <c r="Q20" s="78"/>
      <c r="R20" s="22" t="str">
        <f t="shared" si="2"/>
        <v>　</v>
      </c>
      <c r="S20" s="80"/>
      <c r="T20" s="82"/>
      <c r="U20" s="52"/>
      <c r="V20" s="52"/>
      <c r="W20" s="52"/>
      <c r="Y20" s="41"/>
      <c r="Z20" s="41"/>
      <c r="AA20" s="41"/>
      <c r="AB20" s="41"/>
      <c r="AC20" s="41"/>
      <c r="AD20" s="32"/>
    </row>
    <row r="21" spans="1:30" ht="8.25" customHeight="1" x14ac:dyDescent="0.2">
      <c r="B21" s="85"/>
      <c r="C21" s="23" t="str">
        <f>VLOOKUP(メンバー表一般用!B21,選手名簿マスター!B$5:F$120,2,FALSE)</f>
        <v xml:space="preserve"> </v>
      </c>
      <c r="D21" s="79" t="str">
        <f>VLOOKUP(メンバー表一般用!$B21,選手名簿マスター!$B$5:$F$120,4,FALSE)</f>
        <v>　</v>
      </c>
      <c r="E21" s="81" t="str">
        <f>VLOOKUP(メンバー表一般用!$B21,選手名簿マスター!$B$5:$F$120,5,FALSE)</f>
        <v>　</v>
      </c>
      <c r="F21" s="83"/>
      <c r="G21" s="83"/>
      <c r="H21" s="83"/>
      <c r="I21" s="14"/>
      <c r="J21" s="42" t="s">
        <v>29</v>
      </c>
      <c r="K21" s="43"/>
      <c r="L21" s="43"/>
      <c r="M21" s="43"/>
      <c r="N21" s="43"/>
      <c r="Q21" s="77" t="str">
        <f>+IF(B21=0," ",B21)</f>
        <v xml:space="preserve"> </v>
      </c>
      <c r="R21" s="23" t="str">
        <f t="shared" si="2"/>
        <v xml:space="preserve"> </v>
      </c>
      <c r="S21" s="79" t="str">
        <f>+D21</f>
        <v>　</v>
      </c>
      <c r="T21" s="81" t="str">
        <f>+E21</f>
        <v>　</v>
      </c>
      <c r="U21" s="51">
        <f t="shared" ref="U21" si="24">+F21</f>
        <v>0</v>
      </c>
      <c r="V21" s="51">
        <f t="shared" ref="V21" si="25">+G21</f>
        <v>0</v>
      </c>
      <c r="W21" s="51">
        <f t="shared" ref="W21" si="26">+H21</f>
        <v>0</v>
      </c>
      <c r="X21" s="14"/>
      <c r="Y21" s="42" t="s">
        <v>29</v>
      </c>
      <c r="Z21" s="43"/>
      <c r="AA21" s="43"/>
      <c r="AB21" s="43"/>
      <c r="AC21" s="43"/>
      <c r="AD21" s="44"/>
    </row>
    <row r="22" spans="1:30" ht="15.3" customHeight="1" x14ac:dyDescent="0.2">
      <c r="A22" s="5"/>
      <c r="B22" s="86"/>
      <c r="C22" s="22" t="str">
        <f>VLOOKUP(メンバー表一般用!B21,選手名簿マスター!B$5:F$120,3,FALSE)</f>
        <v>　</v>
      </c>
      <c r="D22" s="80"/>
      <c r="E22" s="82"/>
      <c r="F22" s="84"/>
      <c r="G22" s="84"/>
      <c r="H22" s="84"/>
      <c r="J22" s="43"/>
      <c r="K22" s="43"/>
      <c r="L22" s="43"/>
      <c r="M22" s="43"/>
      <c r="N22" s="43"/>
      <c r="O22" s="1"/>
      <c r="P22" s="5"/>
      <c r="Q22" s="78"/>
      <c r="R22" s="22" t="str">
        <f t="shared" si="2"/>
        <v>　</v>
      </c>
      <c r="S22" s="80"/>
      <c r="T22" s="82"/>
      <c r="U22" s="52"/>
      <c r="V22" s="52"/>
      <c r="W22" s="52"/>
      <c r="Y22" s="43"/>
      <c r="Z22" s="43"/>
      <c r="AA22" s="43"/>
      <c r="AB22" s="43"/>
      <c r="AC22" s="43"/>
      <c r="AD22" s="44"/>
    </row>
    <row r="23" spans="1:30" ht="8.25" customHeight="1" x14ac:dyDescent="0.2">
      <c r="B23" s="85"/>
      <c r="C23" s="23" t="str">
        <f>VLOOKUP(メンバー表一般用!B23,選手名簿マスター!B$5:F$120,2,FALSE)</f>
        <v xml:space="preserve"> </v>
      </c>
      <c r="D23" s="79" t="str">
        <f>VLOOKUP(メンバー表一般用!$B23,選手名簿マスター!$B$5:$F$120,4,FALSE)</f>
        <v>　</v>
      </c>
      <c r="E23" s="81" t="str">
        <f>VLOOKUP(メンバー表一般用!$B23,選手名簿マスター!$B$5:$F$120,5,FALSE)</f>
        <v>　</v>
      </c>
      <c r="F23" s="83"/>
      <c r="G23" s="83"/>
      <c r="H23" s="83"/>
      <c r="I23" s="14"/>
      <c r="J23" s="38" t="s">
        <v>17</v>
      </c>
      <c r="K23" s="39"/>
      <c r="L23" s="39"/>
      <c r="M23" s="39"/>
      <c r="N23" s="39"/>
      <c r="Q23" s="77" t="str">
        <f>+IF(B23=0," ",B23)</f>
        <v xml:space="preserve"> </v>
      </c>
      <c r="R23" s="23" t="str">
        <f t="shared" si="2"/>
        <v xml:space="preserve"> </v>
      </c>
      <c r="S23" s="79" t="str">
        <f>+D23</f>
        <v>　</v>
      </c>
      <c r="T23" s="81" t="str">
        <f>+E23</f>
        <v>　</v>
      </c>
      <c r="U23" s="51">
        <f t="shared" ref="U23" si="27">+F23</f>
        <v>0</v>
      </c>
      <c r="V23" s="51">
        <f t="shared" ref="V23" si="28">+G23</f>
        <v>0</v>
      </c>
      <c r="W23" s="51">
        <f t="shared" ref="W23" si="29">+H23</f>
        <v>0</v>
      </c>
      <c r="X23" s="14"/>
      <c r="Y23" s="38" t="s">
        <v>17</v>
      </c>
      <c r="Z23" s="39"/>
      <c r="AA23" s="39"/>
      <c r="AB23" s="39"/>
      <c r="AC23" s="39"/>
      <c r="AD23" s="32"/>
    </row>
    <row r="24" spans="1:30" ht="15.3" customHeight="1" x14ac:dyDescent="0.2">
      <c r="A24" s="5"/>
      <c r="B24" s="86"/>
      <c r="C24" s="22" t="str">
        <f>VLOOKUP(メンバー表一般用!B23,選手名簿マスター!B$5:F$120,3,FALSE)</f>
        <v>　</v>
      </c>
      <c r="D24" s="80"/>
      <c r="E24" s="82"/>
      <c r="F24" s="84"/>
      <c r="G24" s="84"/>
      <c r="H24" s="84"/>
      <c r="J24" s="39"/>
      <c r="K24" s="39"/>
      <c r="L24" s="39"/>
      <c r="M24" s="39"/>
      <c r="N24" s="39"/>
      <c r="P24" s="5"/>
      <c r="Q24" s="78"/>
      <c r="R24" s="22" t="str">
        <f t="shared" si="2"/>
        <v>　</v>
      </c>
      <c r="S24" s="80"/>
      <c r="T24" s="82"/>
      <c r="U24" s="52"/>
      <c r="V24" s="52"/>
      <c r="W24" s="52"/>
      <c r="Y24" s="39"/>
      <c r="Z24" s="39"/>
      <c r="AA24" s="39"/>
      <c r="AB24" s="39"/>
      <c r="AC24" s="39"/>
      <c r="AD24" s="32"/>
    </row>
    <row r="25" spans="1:30" ht="8.25" customHeight="1" x14ac:dyDescent="0.2">
      <c r="B25" s="85"/>
      <c r="C25" s="23" t="str">
        <f>VLOOKUP(メンバー表一般用!B25,選手名簿マスター!B$5:F$120,2,FALSE)</f>
        <v xml:space="preserve"> </v>
      </c>
      <c r="D25" s="79" t="str">
        <f>VLOOKUP(メンバー表一般用!$B25,選手名簿マスター!$B$5:$F$120,4,FALSE)</f>
        <v>　</v>
      </c>
      <c r="E25" s="81" t="str">
        <f>VLOOKUP(メンバー表一般用!$B25,選手名簿マスター!$B$5:$F$120,5,FALSE)</f>
        <v>　</v>
      </c>
      <c r="F25" s="83"/>
      <c r="G25" s="83"/>
      <c r="H25" s="83"/>
      <c r="I25" s="14"/>
      <c r="J25" s="40" t="s">
        <v>20</v>
      </c>
      <c r="K25" s="41"/>
      <c r="L25" s="41"/>
      <c r="M25" s="41"/>
      <c r="N25" s="41"/>
      <c r="Q25" s="77" t="str">
        <f>+IF(B25=0," ",B25)</f>
        <v xml:space="preserve"> </v>
      </c>
      <c r="R25" s="23" t="str">
        <f t="shared" si="2"/>
        <v xml:space="preserve"> </v>
      </c>
      <c r="S25" s="79" t="str">
        <f>+D25</f>
        <v>　</v>
      </c>
      <c r="T25" s="81" t="str">
        <f>+E25</f>
        <v>　</v>
      </c>
      <c r="U25" s="51">
        <f t="shared" ref="U25" si="30">+F25</f>
        <v>0</v>
      </c>
      <c r="V25" s="51">
        <f t="shared" ref="V25" si="31">+G25</f>
        <v>0</v>
      </c>
      <c r="W25" s="51">
        <f t="shared" ref="W25" si="32">+H25</f>
        <v>0</v>
      </c>
      <c r="X25" s="14"/>
      <c r="Y25" s="40" t="s">
        <v>20</v>
      </c>
      <c r="Z25" s="41"/>
      <c r="AA25" s="41"/>
      <c r="AB25" s="41"/>
      <c r="AC25" s="41"/>
      <c r="AD25" s="32"/>
    </row>
    <row r="26" spans="1:30" ht="15.3" customHeight="1" x14ac:dyDescent="0.2">
      <c r="A26" s="5"/>
      <c r="B26" s="86"/>
      <c r="C26" s="22" t="str">
        <f>VLOOKUP(メンバー表一般用!B25,選手名簿マスター!B$5:F$120,3,FALSE)</f>
        <v>　</v>
      </c>
      <c r="D26" s="80"/>
      <c r="E26" s="82"/>
      <c r="F26" s="84"/>
      <c r="G26" s="84"/>
      <c r="H26" s="84"/>
      <c r="J26" s="41"/>
      <c r="K26" s="41"/>
      <c r="L26" s="41"/>
      <c r="M26" s="41"/>
      <c r="N26" s="41"/>
      <c r="P26" s="5"/>
      <c r="Q26" s="78"/>
      <c r="R26" s="22" t="str">
        <f t="shared" si="2"/>
        <v>　</v>
      </c>
      <c r="S26" s="80"/>
      <c r="T26" s="82"/>
      <c r="U26" s="52"/>
      <c r="V26" s="52"/>
      <c r="W26" s="52"/>
      <c r="Y26" s="41"/>
      <c r="Z26" s="41"/>
      <c r="AA26" s="41"/>
      <c r="AB26" s="41"/>
      <c r="AC26" s="41"/>
      <c r="AD26" s="32"/>
    </row>
    <row r="27" spans="1:30" ht="8.25" customHeight="1" x14ac:dyDescent="0.2">
      <c r="B27" s="85"/>
      <c r="C27" s="23" t="str">
        <f>VLOOKUP(メンバー表一般用!B27,選手名簿マスター!B$5:F$120,2,FALSE)</f>
        <v xml:space="preserve"> </v>
      </c>
      <c r="D27" s="79" t="str">
        <f>VLOOKUP(メンバー表一般用!$B27,選手名簿マスター!$B$5:$F$120,4,FALSE)</f>
        <v>　</v>
      </c>
      <c r="E27" s="81" t="str">
        <f>VLOOKUP(メンバー表一般用!$B27,選手名簿マスター!$B$5:$F$120,5,FALSE)</f>
        <v>　</v>
      </c>
      <c r="F27" s="83"/>
      <c r="G27" s="83"/>
      <c r="H27" s="83"/>
      <c r="I27" s="14"/>
      <c r="J27" s="40" t="s">
        <v>30</v>
      </c>
      <c r="K27" s="41"/>
      <c r="L27" s="41"/>
      <c r="M27" s="41"/>
      <c r="N27" s="41"/>
      <c r="Q27" s="77" t="str">
        <f>+IF(B27=0," ",B27)</f>
        <v xml:space="preserve"> </v>
      </c>
      <c r="R27" s="23" t="str">
        <f t="shared" si="2"/>
        <v xml:space="preserve"> </v>
      </c>
      <c r="S27" s="79" t="str">
        <f>+D27</f>
        <v>　</v>
      </c>
      <c r="T27" s="81" t="str">
        <f>+E27</f>
        <v>　</v>
      </c>
      <c r="U27" s="51">
        <f t="shared" ref="U27" si="33">+F27</f>
        <v>0</v>
      </c>
      <c r="V27" s="51">
        <f t="shared" ref="V27" si="34">+G27</f>
        <v>0</v>
      </c>
      <c r="W27" s="51">
        <f t="shared" ref="W27" si="35">+H27</f>
        <v>0</v>
      </c>
      <c r="X27" s="14"/>
      <c r="Y27" s="40" t="s">
        <v>30</v>
      </c>
      <c r="Z27" s="41"/>
      <c r="AA27" s="41"/>
      <c r="AB27" s="41"/>
      <c r="AC27" s="41"/>
      <c r="AD27" s="32"/>
    </row>
    <row r="28" spans="1:30" ht="15.3" customHeight="1" x14ac:dyDescent="0.2">
      <c r="A28" s="5"/>
      <c r="B28" s="86"/>
      <c r="C28" s="22" t="str">
        <f>VLOOKUP(メンバー表一般用!B27,選手名簿マスター!B$5:F$120,3,FALSE)</f>
        <v>　</v>
      </c>
      <c r="D28" s="80"/>
      <c r="E28" s="82"/>
      <c r="F28" s="84"/>
      <c r="G28" s="84"/>
      <c r="H28" s="84"/>
      <c r="J28" s="41"/>
      <c r="K28" s="41"/>
      <c r="L28" s="41"/>
      <c r="M28" s="41"/>
      <c r="N28" s="41"/>
      <c r="P28" s="5"/>
      <c r="Q28" s="78"/>
      <c r="R28" s="22" t="str">
        <f t="shared" si="2"/>
        <v>　</v>
      </c>
      <c r="S28" s="80"/>
      <c r="T28" s="82"/>
      <c r="U28" s="52"/>
      <c r="V28" s="52"/>
      <c r="W28" s="52"/>
      <c r="Y28" s="41"/>
      <c r="Z28" s="41"/>
      <c r="AA28" s="41"/>
      <c r="AB28" s="41"/>
      <c r="AC28" s="41"/>
      <c r="AD28" s="32"/>
    </row>
    <row r="29" spans="1:30" ht="8.25" customHeight="1" x14ac:dyDescent="0.2">
      <c r="B29" s="85"/>
      <c r="C29" s="23" t="str">
        <f>VLOOKUP(メンバー表一般用!B29,選手名簿マスター!B$5:F$120,2,FALSE)</f>
        <v xml:space="preserve"> </v>
      </c>
      <c r="D29" s="79" t="str">
        <f>VLOOKUP(メンバー表一般用!$B29,選手名簿マスター!$B$5:$F$120,4,FALSE)</f>
        <v>　</v>
      </c>
      <c r="E29" s="81" t="str">
        <f>VLOOKUP(メンバー表一般用!$B29,選手名簿マスター!$B$5:$F$120,5,FALSE)</f>
        <v>　</v>
      </c>
      <c r="F29" s="83"/>
      <c r="G29" s="83"/>
      <c r="H29" s="83"/>
      <c r="I29" s="14"/>
      <c r="J29" s="49" t="s">
        <v>23</v>
      </c>
      <c r="K29" s="50"/>
      <c r="L29" s="50"/>
      <c r="M29" s="50"/>
      <c r="N29" s="50"/>
      <c r="Q29" s="77" t="str">
        <f>+IF(B29=0," ",B29)</f>
        <v xml:space="preserve"> </v>
      </c>
      <c r="R29" s="23" t="str">
        <f t="shared" si="2"/>
        <v xml:space="preserve"> </v>
      </c>
      <c r="S29" s="79" t="str">
        <f>+D29</f>
        <v>　</v>
      </c>
      <c r="T29" s="81" t="str">
        <f>+E29</f>
        <v>　</v>
      </c>
      <c r="U29" s="51">
        <f t="shared" ref="U29" si="36">+F29</f>
        <v>0</v>
      </c>
      <c r="V29" s="51">
        <f t="shared" ref="V29" si="37">+G29</f>
        <v>0</v>
      </c>
      <c r="W29" s="51">
        <f t="shared" ref="W29" si="38">+H29</f>
        <v>0</v>
      </c>
      <c r="X29" s="14"/>
      <c r="Y29" s="49" t="s">
        <v>23</v>
      </c>
      <c r="Z29" s="50"/>
      <c r="AA29" s="50"/>
      <c r="AB29" s="50"/>
      <c r="AC29" s="50"/>
      <c r="AD29" s="44"/>
    </row>
    <row r="30" spans="1:30" ht="15.3" customHeight="1" x14ac:dyDescent="0.2">
      <c r="A30" s="5"/>
      <c r="B30" s="86"/>
      <c r="C30" s="22" t="str">
        <f>VLOOKUP(メンバー表一般用!B29,選手名簿マスター!B$5:F$120,3,FALSE)</f>
        <v>　</v>
      </c>
      <c r="D30" s="80"/>
      <c r="E30" s="82"/>
      <c r="F30" s="84"/>
      <c r="G30" s="84"/>
      <c r="H30" s="84"/>
      <c r="J30" s="50"/>
      <c r="K30" s="50"/>
      <c r="L30" s="50"/>
      <c r="M30" s="50"/>
      <c r="N30" s="50"/>
      <c r="P30" s="5"/>
      <c r="Q30" s="78"/>
      <c r="R30" s="22" t="str">
        <f t="shared" si="2"/>
        <v>　</v>
      </c>
      <c r="S30" s="80"/>
      <c r="T30" s="82"/>
      <c r="U30" s="52"/>
      <c r="V30" s="52"/>
      <c r="W30" s="52"/>
      <c r="Y30" s="50"/>
      <c r="Z30" s="50"/>
      <c r="AA30" s="50"/>
      <c r="AB30" s="50"/>
      <c r="AC30" s="50"/>
      <c r="AD30" s="44"/>
    </row>
    <row r="31" spans="1:30" ht="8.25" customHeight="1" x14ac:dyDescent="0.2">
      <c r="B31" s="85"/>
      <c r="C31" s="23" t="str">
        <f>VLOOKUP(メンバー表一般用!B31,選手名簿マスター!B$5:F$120,2,FALSE)</f>
        <v xml:space="preserve"> </v>
      </c>
      <c r="D31" s="79" t="str">
        <f>VLOOKUP(メンバー表一般用!$B31,選手名簿マスター!$B$5:$F$120,4,FALSE)</f>
        <v>　</v>
      </c>
      <c r="E31" s="81" t="str">
        <f>VLOOKUP(メンバー表一般用!$B31,選手名簿マスター!$B$5:$F$120,5,FALSE)</f>
        <v>　</v>
      </c>
      <c r="F31" s="83"/>
      <c r="G31" s="83"/>
      <c r="H31" s="83"/>
      <c r="I31" s="14"/>
      <c r="J31" s="49" t="s">
        <v>22</v>
      </c>
      <c r="K31" s="50"/>
      <c r="L31" s="50"/>
      <c r="M31" s="50"/>
      <c r="N31" s="50"/>
      <c r="Q31" s="77" t="str">
        <f>+IF(B31=0," ",B31)</f>
        <v xml:space="preserve"> </v>
      </c>
      <c r="R31" s="23" t="str">
        <f t="shared" si="2"/>
        <v xml:space="preserve"> </v>
      </c>
      <c r="S31" s="79" t="str">
        <f>+D31</f>
        <v>　</v>
      </c>
      <c r="T31" s="81" t="str">
        <f>+E31</f>
        <v>　</v>
      </c>
      <c r="U31" s="51">
        <f t="shared" ref="U31" si="39">+F31</f>
        <v>0</v>
      </c>
      <c r="V31" s="51">
        <f t="shared" ref="V31" si="40">+G31</f>
        <v>0</v>
      </c>
      <c r="W31" s="51">
        <f t="shared" ref="W31" si="41">+H31</f>
        <v>0</v>
      </c>
      <c r="X31" s="14"/>
      <c r="Y31" s="49" t="s">
        <v>22</v>
      </c>
      <c r="Z31" s="50"/>
      <c r="AA31" s="50"/>
      <c r="AB31" s="50"/>
      <c r="AC31" s="50"/>
      <c r="AD31" s="44"/>
    </row>
    <row r="32" spans="1:30" ht="15.3" customHeight="1" x14ac:dyDescent="0.2">
      <c r="A32" s="5"/>
      <c r="B32" s="86"/>
      <c r="C32" s="22" t="str">
        <f>VLOOKUP(メンバー表一般用!B31,選手名簿マスター!B$5:F$120,3,FALSE)</f>
        <v>　</v>
      </c>
      <c r="D32" s="80"/>
      <c r="E32" s="82"/>
      <c r="F32" s="84"/>
      <c r="G32" s="84"/>
      <c r="H32" s="84"/>
      <c r="J32" s="50"/>
      <c r="K32" s="50"/>
      <c r="L32" s="50"/>
      <c r="M32" s="50"/>
      <c r="N32" s="50"/>
      <c r="P32" s="5"/>
      <c r="Q32" s="78"/>
      <c r="R32" s="22" t="str">
        <f t="shared" si="2"/>
        <v>　</v>
      </c>
      <c r="S32" s="80"/>
      <c r="T32" s="82"/>
      <c r="U32" s="52"/>
      <c r="V32" s="52"/>
      <c r="W32" s="52"/>
      <c r="Y32" s="50"/>
      <c r="Z32" s="50"/>
      <c r="AA32" s="50"/>
      <c r="AB32" s="50"/>
      <c r="AC32" s="50"/>
      <c r="AD32" s="44"/>
    </row>
    <row r="33" spans="1:30" ht="8.25" customHeight="1" x14ac:dyDescent="0.2">
      <c r="B33" s="85"/>
      <c r="C33" s="23" t="str">
        <f>VLOOKUP(メンバー表一般用!B33,選手名簿マスター!B$5:F$120,2,FALSE)</f>
        <v xml:space="preserve"> </v>
      </c>
      <c r="D33" s="79" t="str">
        <f>VLOOKUP(メンバー表一般用!$B33,選手名簿マスター!$B$5:$F$120,4,FALSE)</f>
        <v>　</v>
      </c>
      <c r="E33" s="81" t="str">
        <f>VLOOKUP(メンバー表一般用!$B33,選手名簿マスター!$B$5:$F$120,5,FALSE)</f>
        <v>　</v>
      </c>
      <c r="F33" s="83"/>
      <c r="G33" s="83"/>
      <c r="H33" s="83"/>
      <c r="I33" s="14"/>
      <c r="J33" s="49" t="s">
        <v>21</v>
      </c>
      <c r="K33" s="50"/>
      <c r="L33" s="50"/>
      <c r="M33" s="50"/>
      <c r="N33" s="50"/>
      <c r="Q33" s="77" t="str">
        <f>+IF(B33=0," ",B33)</f>
        <v xml:space="preserve"> </v>
      </c>
      <c r="R33" s="23" t="str">
        <f t="shared" si="2"/>
        <v xml:space="preserve"> </v>
      </c>
      <c r="S33" s="79" t="str">
        <f>+D33</f>
        <v>　</v>
      </c>
      <c r="T33" s="81" t="str">
        <f>+E33</f>
        <v>　</v>
      </c>
      <c r="U33" s="51">
        <f t="shared" ref="U33" si="42">+F33</f>
        <v>0</v>
      </c>
      <c r="V33" s="51">
        <f t="shared" ref="V33" si="43">+G33</f>
        <v>0</v>
      </c>
      <c r="W33" s="51">
        <f t="shared" ref="W33" si="44">+H33</f>
        <v>0</v>
      </c>
      <c r="X33" s="14"/>
      <c r="Y33" s="49" t="s">
        <v>21</v>
      </c>
      <c r="Z33" s="50"/>
      <c r="AA33" s="50"/>
      <c r="AB33" s="50"/>
      <c r="AC33" s="50"/>
      <c r="AD33" s="44"/>
    </row>
    <row r="34" spans="1:30" ht="15.3" customHeight="1" x14ac:dyDescent="0.2">
      <c r="A34" s="5"/>
      <c r="B34" s="86"/>
      <c r="C34" s="22" t="str">
        <f>VLOOKUP(メンバー表一般用!B33,選手名簿マスター!B$5:F$120,3,FALSE)</f>
        <v>　</v>
      </c>
      <c r="D34" s="80"/>
      <c r="E34" s="82"/>
      <c r="F34" s="84"/>
      <c r="G34" s="84"/>
      <c r="H34" s="84"/>
      <c r="J34" s="50"/>
      <c r="K34" s="50"/>
      <c r="L34" s="50"/>
      <c r="M34" s="50"/>
      <c r="N34" s="50"/>
      <c r="P34" s="5"/>
      <c r="Q34" s="78"/>
      <c r="R34" s="22" t="str">
        <f t="shared" si="2"/>
        <v>　</v>
      </c>
      <c r="S34" s="80"/>
      <c r="T34" s="82"/>
      <c r="U34" s="52"/>
      <c r="V34" s="52"/>
      <c r="W34" s="52"/>
      <c r="Y34" s="50"/>
      <c r="Z34" s="50"/>
      <c r="AA34" s="50"/>
      <c r="AB34" s="50"/>
      <c r="AC34" s="50"/>
      <c r="AD34" s="44"/>
    </row>
    <row r="35" spans="1:30" ht="8.25" customHeight="1" x14ac:dyDescent="0.2">
      <c r="B35" s="85"/>
      <c r="C35" s="23" t="str">
        <f>VLOOKUP(メンバー表一般用!B35,選手名簿マスター!B$5:F$120,2,FALSE)</f>
        <v xml:space="preserve"> </v>
      </c>
      <c r="D35" s="79" t="str">
        <f>VLOOKUP(メンバー表一般用!$B35,選手名簿マスター!$B$5:$F$120,4,FALSE)</f>
        <v>　</v>
      </c>
      <c r="E35" s="81" t="str">
        <f>VLOOKUP(メンバー表一般用!$B35,選手名簿マスター!$B$5:$F$120,5,FALSE)</f>
        <v>　</v>
      </c>
      <c r="F35" s="83"/>
      <c r="G35" s="83"/>
      <c r="H35" s="83"/>
      <c r="I35" s="14"/>
      <c r="J35" s="49" t="s">
        <v>25</v>
      </c>
      <c r="K35" s="50"/>
      <c r="L35" s="50"/>
      <c r="M35" s="50"/>
      <c r="N35" s="50"/>
      <c r="Q35" s="77" t="str">
        <f>+IF(B35=0," ",B35)</f>
        <v xml:space="preserve"> </v>
      </c>
      <c r="R35" s="23" t="str">
        <f t="shared" si="2"/>
        <v xml:space="preserve"> </v>
      </c>
      <c r="S35" s="79" t="str">
        <f>+D35</f>
        <v>　</v>
      </c>
      <c r="T35" s="81" t="str">
        <f>+E35</f>
        <v>　</v>
      </c>
      <c r="U35" s="51">
        <f t="shared" ref="U35" si="45">+F35</f>
        <v>0</v>
      </c>
      <c r="V35" s="51">
        <f t="shared" ref="V35" si="46">+G35</f>
        <v>0</v>
      </c>
      <c r="W35" s="51">
        <f t="shared" ref="W35" si="47">+H35</f>
        <v>0</v>
      </c>
      <c r="X35" s="14"/>
      <c r="Y35" s="49" t="s">
        <v>25</v>
      </c>
      <c r="Z35" s="50"/>
      <c r="AA35" s="50"/>
      <c r="AB35" s="50"/>
      <c r="AC35" s="50"/>
      <c r="AD35" s="44"/>
    </row>
    <row r="36" spans="1:30" ht="15.3" customHeight="1" x14ac:dyDescent="0.2">
      <c r="A36" s="5"/>
      <c r="B36" s="86"/>
      <c r="C36" s="22" t="str">
        <f>VLOOKUP(メンバー表一般用!B35,選手名簿マスター!B$5:F$120,3,FALSE)</f>
        <v>　</v>
      </c>
      <c r="D36" s="80"/>
      <c r="E36" s="82"/>
      <c r="F36" s="84"/>
      <c r="G36" s="84"/>
      <c r="H36" s="84"/>
      <c r="J36" s="50"/>
      <c r="K36" s="50"/>
      <c r="L36" s="50"/>
      <c r="M36" s="50"/>
      <c r="N36" s="50"/>
      <c r="P36" s="5"/>
      <c r="Q36" s="78"/>
      <c r="R36" s="22" t="str">
        <f t="shared" si="2"/>
        <v>　</v>
      </c>
      <c r="S36" s="80"/>
      <c r="T36" s="82"/>
      <c r="U36" s="52"/>
      <c r="V36" s="52"/>
      <c r="W36" s="52"/>
      <c r="Y36" s="50"/>
      <c r="Z36" s="50"/>
      <c r="AA36" s="50"/>
      <c r="AB36" s="50"/>
      <c r="AC36" s="50"/>
      <c r="AD36" s="44"/>
    </row>
    <row r="37" spans="1:30" ht="8.25" customHeight="1" x14ac:dyDescent="0.2">
      <c r="B37" s="85"/>
      <c r="C37" s="23" t="str">
        <f>VLOOKUP(メンバー表一般用!B37,選手名簿マスター!B$5:F$120,2,FALSE)</f>
        <v xml:space="preserve"> </v>
      </c>
      <c r="D37" s="79" t="str">
        <f>VLOOKUP(メンバー表一般用!$B37,選手名簿マスター!$B$5:$F$120,4,FALSE)</f>
        <v>　</v>
      </c>
      <c r="E37" s="81" t="str">
        <f>VLOOKUP(メンバー表一般用!$B37,選手名簿マスター!$B$5:$F$120,5,FALSE)</f>
        <v>　</v>
      </c>
      <c r="F37" s="83"/>
      <c r="G37" s="83"/>
      <c r="H37" s="83"/>
      <c r="I37" s="14"/>
      <c r="J37" s="49" t="s">
        <v>31</v>
      </c>
      <c r="K37" s="50"/>
      <c r="L37" s="50"/>
      <c r="M37" s="50"/>
      <c r="N37" s="50"/>
      <c r="Q37" s="77" t="str">
        <f>+IF(B37=0," ",B37)</f>
        <v xml:space="preserve"> </v>
      </c>
      <c r="R37" s="23" t="str">
        <f t="shared" si="2"/>
        <v xml:space="preserve"> </v>
      </c>
      <c r="S37" s="79" t="str">
        <f>+D37</f>
        <v>　</v>
      </c>
      <c r="T37" s="81" t="str">
        <f>+E37</f>
        <v>　</v>
      </c>
      <c r="U37" s="51">
        <f t="shared" ref="U37" si="48">+F37</f>
        <v>0</v>
      </c>
      <c r="V37" s="51">
        <f t="shared" ref="V37" si="49">+G37</f>
        <v>0</v>
      </c>
      <c r="W37" s="51">
        <f t="shared" ref="W37" si="50">+H37</f>
        <v>0</v>
      </c>
      <c r="X37" s="14"/>
      <c r="Y37" s="49" t="s">
        <v>31</v>
      </c>
      <c r="Z37" s="50"/>
      <c r="AA37" s="50"/>
      <c r="AB37" s="50"/>
      <c r="AC37" s="50"/>
      <c r="AD37" s="44"/>
    </row>
    <row r="38" spans="1:30" ht="15.3" customHeight="1" x14ac:dyDescent="0.2">
      <c r="A38" s="5"/>
      <c r="B38" s="86"/>
      <c r="C38" s="22" t="str">
        <f>VLOOKUP(メンバー表一般用!B37,選手名簿マスター!B$5:F$120,3,FALSE)</f>
        <v>　</v>
      </c>
      <c r="D38" s="80"/>
      <c r="E38" s="82"/>
      <c r="F38" s="84"/>
      <c r="G38" s="84"/>
      <c r="H38" s="84"/>
      <c r="J38" s="50"/>
      <c r="K38" s="50"/>
      <c r="L38" s="50"/>
      <c r="M38" s="50"/>
      <c r="N38" s="50"/>
      <c r="P38" s="5"/>
      <c r="Q38" s="78"/>
      <c r="R38" s="22" t="str">
        <f t="shared" si="2"/>
        <v>　</v>
      </c>
      <c r="S38" s="80"/>
      <c r="T38" s="82"/>
      <c r="U38" s="52"/>
      <c r="V38" s="52"/>
      <c r="W38" s="52"/>
      <c r="Y38" s="50"/>
      <c r="Z38" s="50"/>
      <c r="AA38" s="50"/>
      <c r="AB38" s="50"/>
      <c r="AC38" s="50"/>
      <c r="AD38" s="44"/>
    </row>
    <row r="39" spans="1:30" ht="8.25" customHeight="1" x14ac:dyDescent="0.2">
      <c r="B39" s="85"/>
      <c r="C39" s="23" t="str">
        <f>VLOOKUP(メンバー表一般用!B39,選手名簿マスター!B$5:F$120,2,FALSE)</f>
        <v xml:space="preserve"> </v>
      </c>
      <c r="D39" s="79" t="str">
        <f>VLOOKUP(メンバー表一般用!$B39,選手名簿マスター!$B$5:$F$120,4,FALSE)</f>
        <v>　</v>
      </c>
      <c r="E39" s="81" t="str">
        <f>VLOOKUP(メンバー表一般用!$B39,選手名簿マスター!$B$5:$F$120,5,FALSE)</f>
        <v>　</v>
      </c>
      <c r="F39" s="83"/>
      <c r="G39" s="83"/>
      <c r="H39" s="83"/>
      <c r="I39" s="14"/>
      <c r="J39" s="49"/>
      <c r="K39" s="50"/>
      <c r="L39" s="50"/>
      <c r="M39" s="50"/>
      <c r="N39" s="50"/>
      <c r="Q39" s="77" t="str">
        <f>+IF(B39=0," ",B39)</f>
        <v xml:space="preserve"> </v>
      </c>
      <c r="R39" s="23" t="str">
        <f t="shared" si="2"/>
        <v xml:space="preserve"> </v>
      </c>
      <c r="S39" s="79" t="str">
        <f>+D39</f>
        <v>　</v>
      </c>
      <c r="T39" s="81" t="str">
        <f>+E39</f>
        <v>　</v>
      </c>
      <c r="U39" s="51">
        <f t="shared" ref="U39" si="51">+F39</f>
        <v>0</v>
      </c>
      <c r="V39" s="51">
        <f t="shared" ref="V39" si="52">+G39</f>
        <v>0</v>
      </c>
      <c r="W39" s="51">
        <f t="shared" ref="W39" si="53">+H39</f>
        <v>0</v>
      </c>
      <c r="X39" s="14"/>
      <c r="Y39" s="49"/>
      <c r="Z39" s="50"/>
      <c r="AA39" s="50"/>
      <c r="AB39" s="50"/>
      <c r="AC39" s="50"/>
      <c r="AD39" s="44"/>
    </row>
    <row r="40" spans="1:30" ht="15.3" customHeight="1" x14ac:dyDescent="0.2">
      <c r="A40" s="5"/>
      <c r="B40" s="86"/>
      <c r="C40" s="22" t="str">
        <f>VLOOKUP(メンバー表一般用!B39,選手名簿マスター!B$5:F$120,3,FALSE)</f>
        <v>　</v>
      </c>
      <c r="D40" s="80"/>
      <c r="E40" s="82"/>
      <c r="F40" s="84"/>
      <c r="G40" s="84"/>
      <c r="H40" s="84"/>
      <c r="J40" s="50"/>
      <c r="K40" s="50"/>
      <c r="L40" s="50"/>
      <c r="M40" s="50"/>
      <c r="N40" s="50"/>
      <c r="P40" s="5"/>
      <c r="Q40" s="78"/>
      <c r="R40" s="22" t="str">
        <f t="shared" si="2"/>
        <v>　</v>
      </c>
      <c r="S40" s="80"/>
      <c r="T40" s="82"/>
      <c r="U40" s="52"/>
      <c r="V40" s="52"/>
      <c r="W40" s="52"/>
      <c r="Y40" s="50"/>
      <c r="Z40" s="50"/>
      <c r="AA40" s="50"/>
      <c r="AB40" s="50"/>
      <c r="AC40" s="50"/>
      <c r="AD40" s="44"/>
    </row>
    <row r="41" spans="1:30" ht="8.25" customHeight="1" x14ac:dyDescent="0.2">
      <c r="B41" s="85"/>
      <c r="C41" s="23" t="str">
        <f>VLOOKUP(メンバー表一般用!B41,選手名簿マスター!B$5:F$120,2,FALSE)</f>
        <v xml:space="preserve"> </v>
      </c>
      <c r="D41" s="79" t="str">
        <f>VLOOKUP(メンバー表一般用!$B41,選手名簿マスター!$B$5:$F$120,4,FALSE)</f>
        <v>　</v>
      </c>
      <c r="E41" s="81" t="str">
        <f>VLOOKUP(メンバー表一般用!$B41,選手名簿マスター!$B$5:$F$120,5,FALSE)</f>
        <v>　</v>
      </c>
      <c r="F41" s="83"/>
      <c r="G41" s="83"/>
      <c r="H41" s="83"/>
      <c r="I41" s="14"/>
      <c r="J41" s="49"/>
      <c r="K41" s="50"/>
      <c r="L41" s="50"/>
      <c r="M41" s="50"/>
      <c r="N41" s="50"/>
      <c r="Q41" s="77" t="str">
        <f>+IF(B41=0," ",B41)</f>
        <v xml:space="preserve"> </v>
      </c>
      <c r="R41" s="23" t="str">
        <f t="shared" si="2"/>
        <v xml:space="preserve"> </v>
      </c>
      <c r="S41" s="79" t="str">
        <f>+D41</f>
        <v>　</v>
      </c>
      <c r="T41" s="81" t="str">
        <f>+E41</f>
        <v>　</v>
      </c>
      <c r="U41" s="51">
        <f t="shared" ref="U41" si="54">+F41</f>
        <v>0</v>
      </c>
      <c r="V41" s="51">
        <f t="shared" ref="V41" si="55">+G41</f>
        <v>0</v>
      </c>
      <c r="W41" s="51">
        <f t="shared" ref="W41" si="56">+H41</f>
        <v>0</v>
      </c>
      <c r="X41" s="14"/>
      <c r="Y41" s="49"/>
      <c r="Z41" s="50"/>
      <c r="AA41" s="50"/>
      <c r="AB41" s="50"/>
      <c r="AC41" s="50"/>
      <c r="AD41" s="44"/>
    </row>
    <row r="42" spans="1:30" ht="15.3" customHeight="1" x14ac:dyDescent="0.2">
      <c r="A42" s="5"/>
      <c r="B42" s="86"/>
      <c r="C42" s="22" t="str">
        <f>VLOOKUP(メンバー表一般用!B41,選手名簿マスター!B$5:F$120,3,FALSE)</f>
        <v>　</v>
      </c>
      <c r="D42" s="80"/>
      <c r="E42" s="82"/>
      <c r="F42" s="84"/>
      <c r="G42" s="84"/>
      <c r="H42" s="84"/>
      <c r="J42" s="50"/>
      <c r="K42" s="50"/>
      <c r="L42" s="50"/>
      <c r="M42" s="50"/>
      <c r="N42" s="50"/>
      <c r="P42" s="5"/>
      <c r="Q42" s="78"/>
      <c r="R42" s="22" t="str">
        <f t="shared" si="2"/>
        <v>　</v>
      </c>
      <c r="S42" s="80"/>
      <c r="T42" s="82"/>
      <c r="U42" s="52"/>
      <c r="V42" s="52"/>
      <c r="W42" s="52"/>
      <c r="Y42" s="50"/>
      <c r="Z42" s="50"/>
      <c r="AA42" s="50"/>
      <c r="AB42" s="50"/>
      <c r="AC42" s="50"/>
      <c r="AD42" s="44"/>
    </row>
    <row r="43" spans="1:30" ht="8.25" customHeight="1" x14ac:dyDescent="0.2">
      <c r="B43" s="85"/>
      <c r="C43" s="23" t="str">
        <f>VLOOKUP(メンバー表一般用!B43,選手名簿マスター!B$5:F$120,2,FALSE)</f>
        <v xml:space="preserve"> </v>
      </c>
      <c r="D43" s="79" t="str">
        <f>VLOOKUP(メンバー表一般用!$B43,選手名簿マスター!$B$5:$F$120,4,FALSE)</f>
        <v>　</v>
      </c>
      <c r="E43" s="81" t="str">
        <f>VLOOKUP(メンバー表一般用!$B43,選手名簿マスター!$B$5:$F$120,5,FALSE)</f>
        <v>　</v>
      </c>
      <c r="F43" s="83"/>
      <c r="G43" s="83"/>
      <c r="H43" s="83"/>
      <c r="I43" s="14"/>
      <c r="J43" s="34"/>
      <c r="K43" s="34"/>
      <c r="L43" s="45"/>
      <c r="M43" s="46"/>
      <c r="N43" s="48"/>
      <c r="Q43" s="77" t="str">
        <f>+IF(B43=0," ",B43)</f>
        <v xml:space="preserve"> </v>
      </c>
      <c r="R43" s="23" t="str">
        <f t="shared" si="2"/>
        <v xml:space="preserve"> </v>
      </c>
      <c r="S43" s="79" t="str">
        <f>+D43</f>
        <v>　</v>
      </c>
      <c r="T43" s="81" t="str">
        <f>+E43</f>
        <v>　</v>
      </c>
      <c r="U43" s="51">
        <f t="shared" ref="U43" si="57">+F43</f>
        <v>0</v>
      </c>
      <c r="V43" s="51">
        <f t="shared" ref="V43" si="58">+G43</f>
        <v>0</v>
      </c>
      <c r="W43" s="51">
        <f t="shared" ref="W43" si="59">+H43</f>
        <v>0</v>
      </c>
      <c r="X43" s="14"/>
      <c r="Y43" s="34"/>
      <c r="Z43" s="34"/>
      <c r="AA43" s="45"/>
      <c r="AB43" s="46"/>
      <c r="AC43" s="48"/>
      <c r="AD43" s="36"/>
    </row>
    <row r="44" spans="1:30" ht="15.3" customHeight="1" x14ac:dyDescent="0.2">
      <c r="A44" s="5"/>
      <c r="B44" s="86"/>
      <c r="C44" s="22" t="str">
        <f>VLOOKUP(メンバー表一般用!B43,選手名簿マスター!B$5:F$120,3,FALSE)</f>
        <v>　</v>
      </c>
      <c r="D44" s="80"/>
      <c r="E44" s="82"/>
      <c r="F44" s="84"/>
      <c r="G44" s="84"/>
      <c r="H44" s="84"/>
      <c r="J44" s="32"/>
      <c r="K44" s="32"/>
      <c r="L44" s="36"/>
      <c r="M44" s="47"/>
      <c r="N44" s="48"/>
      <c r="P44" s="5"/>
      <c r="Q44" s="78"/>
      <c r="R44" s="22" t="str">
        <f t="shared" si="2"/>
        <v>　</v>
      </c>
      <c r="S44" s="80"/>
      <c r="T44" s="82"/>
      <c r="U44" s="52"/>
      <c r="V44" s="52"/>
      <c r="W44" s="52"/>
      <c r="Y44" s="32"/>
      <c r="Z44" s="32"/>
      <c r="AA44" s="36"/>
      <c r="AB44" s="47"/>
      <c r="AC44" s="48"/>
      <c r="AD44" s="36"/>
    </row>
    <row r="45" spans="1:30" ht="8.25" customHeight="1" x14ac:dyDescent="0.2">
      <c r="B45" s="85"/>
      <c r="C45" s="23" t="str">
        <f>VLOOKUP(メンバー表一般用!B45,選手名簿マスター!B$5:F$120,2,FALSE)</f>
        <v xml:space="preserve"> </v>
      </c>
      <c r="D45" s="79" t="str">
        <f>VLOOKUP(メンバー表一般用!$B45,選手名簿マスター!$B$5:$F$120,4,FALSE)</f>
        <v>　</v>
      </c>
      <c r="E45" s="81" t="str">
        <f>VLOOKUP(メンバー表一般用!$B45,選手名簿マスター!$B$5:$F$120,5,FALSE)</f>
        <v>　</v>
      </c>
      <c r="F45" s="83"/>
      <c r="G45" s="83"/>
      <c r="H45" s="83"/>
      <c r="I45" s="14"/>
      <c r="J45" s="34"/>
      <c r="K45" s="34"/>
      <c r="L45" s="45"/>
      <c r="M45" s="87"/>
      <c r="N45" s="36"/>
      <c r="Q45" s="77" t="str">
        <f>+IF(B45=0," ",B45)</f>
        <v xml:space="preserve"> </v>
      </c>
      <c r="R45" s="23" t="str">
        <f t="shared" si="2"/>
        <v xml:space="preserve"> </v>
      </c>
      <c r="S45" s="79" t="str">
        <f>+D45</f>
        <v>　</v>
      </c>
      <c r="T45" s="81" t="str">
        <f>+E45</f>
        <v>　</v>
      </c>
      <c r="U45" s="51">
        <f t="shared" ref="U45" si="60">+F45</f>
        <v>0</v>
      </c>
      <c r="V45" s="51">
        <f t="shared" ref="V45" si="61">+G45</f>
        <v>0</v>
      </c>
      <c r="W45" s="51">
        <f t="shared" ref="W45" si="62">+H45</f>
        <v>0</v>
      </c>
      <c r="X45" s="14"/>
      <c r="Y45" s="34"/>
      <c r="Z45" s="34"/>
      <c r="AA45" s="35"/>
      <c r="AB45" s="37"/>
      <c r="AD45" s="36"/>
    </row>
    <row r="46" spans="1:30" ht="15.3" customHeight="1" x14ac:dyDescent="0.2">
      <c r="A46" s="5"/>
      <c r="B46" s="86"/>
      <c r="C46" s="22" t="str">
        <f>VLOOKUP(メンバー表一般用!B45,選手名簿マスター!B$5:F$120,3,FALSE)</f>
        <v>　</v>
      </c>
      <c r="D46" s="80"/>
      <c r="E46" s="82"/>
      <c r="F46" s="84"/>
      <c r="G46" s="84"/>
      <c r="H46" s="84"/>
      <c r="J46" s="32"/>
      <c r="K46" s="32"/>
      <c r="L46" s="36"/>
      <c r="M46" s="36"/>
      <c r="N46" s="36"/>
      <c r="P46" s="5"/>
      <c r="Q46" s="78"/>
      <c r="R46" s="22" t="str">
        <f t="shared" si="2"/>
        <v>　</v>
      </c>
      <c r="S46" s="80"/>
      <c r="T46" s="82"/>
      <c r="U46" s="52"/>
      <c r="V46" s="52"/>
      <c r="W46" s="52"/>
      <c r="Y46" s="32"/>
      <c r="Z46" s="32"/>
      <c r="AA46" s="36"/>
      <c r="AB46" s="36"/>
      <c r="AD46" s="36"/>
    </row>
    <row r="47" spans="1:30" ht="8.25" customHeight="1" x14ac:dyDescent="0.2">
      <c r="B47" s="85"/>
      <c r="C47" s="23" t="str">
        <f>VLOOKUP(メンバー表一般用!B47,選手名簿マスター!B$5:F$120,2,FALSE)</f>
        <v xml:space="preserve"> </v>
      </c>
      <c r="D47" s="79" t="str">
        <f>VLOOKUP(メンバー表一般用!$B47,選手名簿マスター!$B$5:$F$120,4,FALSE)</f>
        <v>　</v>
      </c>
      <c r="E47" s="81" t="str">
        <f>VLOOKUP(メンバー表一般用!$B47,選手名簿マスター!$B$5:$F$120,5,FALSE)</f>
        <v>　</v>
      </c>
      <c r="F47" s="83"/>
      <c r="G47" s="83"/>
      <c r="H47" s="83"/>
      <c r="I47" s="14"/>
      <c r="J47" s="34"/>
      <c r="K47" s="32"/>
      <c r="L47" s="32"/>
      <c r="M47" s="32"/>
      <c r="N47" s="32"/>
      <c r="Q47" s="77" t="str">
        <f>+IF(B47=0," ",B47)</f>
        <v xml:space="preserve"> </v>
      </c>
      <c r="R47" s="23" t="str">
        <f t="shared" si="2"/>
        <v xml:space="preserve"> </v>
      </c>
      <c r="S47" s="79" t="str">
        <f>+D47</f>
        <v>　</v>
      </c>
      <c r="T47" s="81" t="str">
        <f>+E47</f>
        <v>　</v>
      </c>
      <c r="U47" s="51">
        <f t="shared" ref="U47" si="63">+F47</f>
        <v>0</v>
      </c>
      <c r="V47" s="51">
        <f t="shared" ref="V47" si="64">+G47</f>
        <v>0</v>
      </c>
      <c r="W47" s="51">
        <f t="shared" ref="W47" si="65">+H47</f>
        <v>0</v>
      </c>
      <c r="X47" s="31"/>
      <c r="Y47" s="32"/>
      <c r="Z47" s="32"/>
      <c r="AA47" s="32"/>
      <c r="AB47" s="32"/>
      <c r="AC47" s="32"/>
      <c r="AD47" s="32"/>
    </row>
    <row r="48" spans="1:30" ht="15.3" customHeight="1" x14ac:dyDescent="0.2">
      <c r="A48" s="5"/>
      <c r="B48" s="86"/>
      <c r="C48" s="22" t="str">
        <f>VLOOKUP(メンバー表一般用!B47,選手名簿マスター!B$5:F$120,3,FALSE)</f>
        <v>　</v>
      </c>
      <c r="D48" s="80"/>
      <c r="E48" s="82"/>
      <c r="F48" s="84"/>
      <c r="G48" s="84"/>
      <c r="H48" s="84"/>
      <c r="J48" s="32"/>
      <c r="K48" s="32"/>
      <c r="L48" s="32"/>
      <c r="M48" s="32"/>
      <c r="N48" s="32"/>
      <c r="P48" s="5"/>
      <c r="Q48" s="78"/>
      <c r="R48" s="22" t="str">
        <f t="shared" si="2"/>
        <v>　</v>
      </c>
      <c r="S48" s="80"/>
      <c r="T48" s="82"/>
      <c r="U48" s="52"/>
      <c r="V48" s="52"/>
      <c r="W48" s="52"/>
      <c r="X48" s="33"/>
      <c r="Y48" s="32"/>
      <c r="Z48" s="32"/>
      <c r="AA48" s="32"/>
      <c r="AB48" s="32"/>
      <c r="AC48" s="32"/>
      <c r="AD48" s="32"/>
    </row>
  </sheetData>
  <sheetProtection algorithmName="SHA-512" hashValue="t1bSOwDcjh1nHIefiGWOCHaIuYDG0hXT3Gygutk9Xlwebcuc55uozmiXfo+BB8s/xv0EwOucuUmhyiHCvJJiaw==" saltValue="D9cf6uEXqXHHRdm68Hy8hw==" spinCount="100000" sheet="1" selectLockedCells="1"/>
  <mergeCells count="350">
    <mergeCell ref="AA3:AB4"/>
    <mergeCell ref="R3:R4"/>
    <mergeCell ref="T3:T4"/>
    <mergeCell ref="B5:B6"/>
    <mergeCell ref="D5:D6"/>
    <mergeCell ref="E5:E6"/>
    <mergeCell ref="F5:F6"/>
    <mergeCell ref="G5:G6"/>
    <mergeCell ref="H5:H6"/>
    <mergeCell ref="B3:B4"/>
    <mergeCell ref="J3:K4"/>
    <mergeCell ref="C3:C4"/>
    <mergeCell ref="D3:D4"/>
    <mergeCell ref="E3:E4"/>
    <mergeCell ref="L3:M4"/>
    <mergeCell ref="J7:K8"/>
    <mergeCell ref="L7:M8"/>
    <mergeCell ref="S3:S4"/>
    <mergeCell ref="Q29:Q30"/>
    <mergeCell ref="S29:S30"/>
    <mergeCell ref="T29:T30"/>
    <mergeCell ref="U29:U30"/>
    <mergeCell ref="V29:V30"/>
    <mergeCell ref="W29:W30"/>
    <mergeCell ref="Q31:Q32"/>
    <mergeCell ref="S31:S32"/>
    <mergeCell ref="T31:T32"/>
    <mergeCell ref="J2:M2"/>
    <mergeCell ref="J13:M14"/>
    <mergeCell ref="K15:L16"/>
    <mergeCell ref="J15:J16"/>
    <mergeCell ref="M15:M16"/>
    <mergeCell ref="J5:M6"/>
    <mergeCell ref="J1:K1"/>
    <mergeCell ref="Y1:Z1"/>
    <mergeCell ref="Y3:Z4"/>
    <mergeCell ref="Q3:Q4"/>
    <mergeCell ref="J9:K10"/>
    <mergeCell ref="L9:M10"/>
    <mergeCell ref="J11:K12"/>
    <mergeCell ref="L11:M12"/>
    <mergeCell ref="M43:M44"/>
    <mergeCell ref="N43:N44"/>
    <mergeCell ref="J27:N28"/>
    <mergeCell ref="J29:N30"/>
    <mergeCell ref="J31:N32"/>
    <mergeCell ref="J33:N34"/>
    <mergeCell ref="J35:N36"/>
    <mergeCell ref="J17:N18"/>
    <mergeCell ref="J19:N20"/>
    <mergeCell ref="J21:N22"/>
    <mergeCell ref="J23:N24"/>
    <mergeCell ref="J25:N26"/>
    <mergeCell ref="J37:N38"/>
    <mergeCell ref="J39:N40"/>
    <mergeCell ref="J41:N42"/>
    <mergeCell ref="J47:N48"/>
    <mergeCell ref="B7:B8"/>
    <mergeCell ref="D7:D8"/>
    <mergeCell ref="E7:E8"/>
    <mergeCell ref="F7:F8"/>
    <mergeCell ref="G7:G8"/>
    <mergeCell ref="H7:H8"/>
    <mergeCell ref="B9:B10"/>
    <mergeCell ref="D9:D10"/>
    <mergeCell ref="E9:E10"/>
    <mergeCell ref="F9:F10"/>
    <mergeCell ref="G9:G10"/>
    <mergeCell ref="H9:H10"/>
    <mergeCell ref="B11:B12"/>
    <mergeCell ref="D11:D12"/>
    <mergeCell ref="E11:E12"/>
    <mergeCell ref="J45:J46"/>
    <mergeCell ref="K45:K46"/>
    <mergeCell ref="L45:L46"/>
    <mergeCell ref="M45:M46"/>
    <mergeCell ref="N45:N46"/>
    <mergeCell ref="J43:J44"/>
    <mergeCell ref="K43:K44"/>
    <mergeCell ref="L43:L44"/>
    <mergeCell ref="F11:F12"/>
    <mergeCell ref="G11:G12"/>
    <mergeCell ref="H11:H12"/>
    <mergeCell ref="B13:B14"/>
    <mergeCell ref="D13:D14"/>
    <mergeCell ref="E13:E14"/>
    <mergeCell ref="F13:F14"/>
    <mergeCell ref="G13:G14"/>
    <mergeCell ref="H13:H14"/>
    <mergeCell ref="H15:H16"/>
    <mergeCell ref="B17:B18"/>
    <mergeCell ref="D17:D18"/>
    <mergeCell ref="E17:E18"/>
    <mergeCell ref="F17:F18"/>
    <mergeCell ref="G17:G18"/>
    <mergeCell ref="H17:H18"/>
    <mergeCell ref="B15:B16"/>
    <mergeCell ref="D15:D16"/>
    <mergeCell ref="E15:E16"/>
    <mergeCell ref="F15:F16"/>
    <mergeCell ref="G15:G16"/>
    <mergeCell ref="H19:H20"/>
    <mergeCell ref="B21:B22"/>
    <mergeCell ref="D21:D22"/>
    <mergeCell ref="E21:E22"/>
    <mergeCell ref="F21:F22"/>
    <mergeCell ref="G21:G22"/>
    <mergeCell ref="H21:H22"/>
    <mergeCell ref="B19:B20"/>
    <mergeCell ref="D19:D20"/>
    <mergeCell ref="E19:E20"/>
    <mergeCell ref="F19:F20"/>
    <mergeCell ref="G19:G20"/>
    <mergeCell ref="H23:H24"/>
    <mergeCell ref="B25:B26"/>
    <mergeCell ref="D25:D26"/>
    <mergeCell ref="E25:E26"/>
    <mergeCell ref="F25:F26"/>
    <mergeCell ref="G25:G26"/>
    <mergeCell ref="H25:H26"/>
    <mergeCell ref="B23:B24"/>
    <mergeCell ref="D23:D24"/>
    <mergeCell ref="E23:E24"/>
    <mergeCell ref="F23:F24"/>
    <mergeCell ref="G23:G24"/>
    <mergeCell ref="H27:H28"/>
    <mergeCell ref="B29:B30"/>
    <mergeCell ref="D29:D30"/>
    <mergeCell ref="E29:E30"/>
    <mergeCell ref="F29:F30"/>
    <mergeCell ref="G29:G30"/>
    <mergeCell ref="H29:H30"/>
    <mergeCell ref="B27:B28"/>
    <mergeCell ref="D27:D28"/>
    <mergeCell ref="E27:E28"/>
    <mergeCell ref="F27:F28"/>
    <mergeCell ref="G27:G28"/>
    <mergeCell ref="H31:H32"/>
    <mergeCell ref="B33:B34"/>
    <mergeCell ref="D33:D34"/>
    <mergeCell ref="E33:E34"/>
    <mergeCell ref="F33:F34"/>
    <mergeCell ref="G33:G34"/>
    <mergeCell ref="H33:H34"/>
    <mergeCell ref="B31:B32"/>
    <mergeCell ref="D31:D32"/>
    <mergeCell ref="E31:E32"/>
    <mergeCell ref="F31:F32"/>
    <mergeCell ref="G31:G32"/>
    <mergeCell ref="H35:H36"/>
    <mergeCell ref="B37:B38"/>
    <mergeCell ref="D37:D38"/>
    <mergeCell ref="E37:E38"/>
    <mergeCell ref="F37:F38"/>
    <mergeCell ref="G37:G38"/>
    <mergeCell ref="H37:H38"/>
    <mergeCell ref="B35:B36"/>
    <mergeCell ref="D35:D36"/>
    <mergeCell ref="E35:E36"/>
    <mergeCell ref="F35:F36"/>
    <mergeCell ref="G35:G36"/>
    <mergeCell ref="H39:H40"/>
    <mergeCell ref="B41:B42"/>
    <mergeCell ref="D41:D42"/>
    <mergeCell ref="E41:E42"/>
    <mergeCell ref="F41:F42"/>
    <mergeCell ref="G41:G42"/>
    <mergeCell ref="H41:H42"/>
    <mergeCell ref="B39:B40"/>
    <mergeCell ref="D39:D40"/>
    <mergeCell ref="E39:E40"/>
    <mergeCell ref="F39:F40"/>
    <mergeCell ref="G39:G40"/>
    <mergeCell ref="B47:B48"/>
    <mergeCell ref="D47:D48"/>
    <mergeCell ref="E47:E48"/>
    <mergeCell ref="F47:F48"/>
    <mergeCell ref="G47:G48"/>
    <mergeCell ref="H43:H44"/>
    <mergeCell ref="B45:B46"/>
    <mergeCell ref="D45:D46"/>
    <mergeCell ref="E45:E46"/>
    <mergeCell ref="F45:F46"/>
    <mergeCell ref="G45:G46"/>
    <mergeCell ref="H45:H46"/>
    <mergeCell ref="B43:B44"/>
    <mergeCell ref="D43:D44"/>
    <mergeCell ref="E43:E44"/>
    <mergeCell ref="F43:F44"/>
    <mergeCell ref="G43:G44"/>
    <mergeCell ref="V5:V6"/>
    <mergeCell ref="W5:W6"/>
    <mergeCell ref="Q7:Q8"/>
    <mergeCell ref="S7:S8"/>
    <mergeCell ref="T7:T8"/>
    <mergeCell ref="U7:U8"/>
    <mergeCell ref="V7:V8"/>
    <mergeCell ref="W7:W8"/>
    <mergeCell ref="H47:H48"/>
    <mergeCell ref="Q5:Q6"/>
    <mergeCell ref="S5:S6"/>
    <mergeCell ref="T5:T6"/>
    <mergeCell ref="U5:U6"/>
    <mergeCell ref="Q9:Q10"/>
    <mergeCell ref="S9:S10"/>
    <mergeCell ref="T9:T10"/>
    <mergeCell ref="U9:U10"/>
    <mergeCell ref="Q13:Q14"/>
    <mergeCell ref="S13:S14"/>
    <mergeCell ref="T13:T14"/>
    <mergeCell ref="U13:U14"/>
    <mergeCell ref="Q17:Q18"/>
    <mergeCell ref="S17:S18"/>
    <mergeCell ref="T17:T18"/>
    <mergeCell ref="V13:V14"/>
    <mergeCell ref="W13:W14"/>
    <mergeCell ref="Q15:Q16"/>
    <mergeCell ref="S15:S16"/>
    <mergeCell ref="T15:T16"/>
    <mergeCell ref="U15:U16"/>
    <mergeCell ref="V15:V16"/>
    <mergeCell ref="W15:W16"/>
    <mergeCell ref="V9:V10"/>
    <mergeCell ref="W9:W10"/>
    <mergeCell ref="Q11:Q12"/>
    <mergeCell ref="S11:S12"/>
    <mergeCell ref="T11:T12"/>
    <mergeCell ref="U11:U12"/>
    <mergeCell ref="V11:V12"/>
    <mergeCell ref="W11:W12"/>
    <mergeCell ref="U17:U18"/>
    <mergeCell ref="V17:V18"/>
    <mergeCell ref="W17:W18"/>
    <mergeCell ref="Q19:Q20"/>
    <mergeCell ref="S19:S20"/>
    <mergeCell ref="T19:T20"/>
    <mergeCell ref="U19:U20"/>
    <mergeCell ref="V19:V20"/>
    <mergeCell ref="W19:W20"/>
    <mergeCell ref="Q23:Q24"/>
    <mergeCell ref="S23:S24"/>
    <mergeCell ref="T23:T24"/>
    <mergeCell ref="U23:U24"/>
    <mergeCell ref="V23:V24"/>
    <mergeCell ref="W23:W24"/>
    <mergeCell ref="Q21:Q22"/>
    <mergeCell ref="S21:S22"/>
    <mergeCell ref="T21:T22"/>
    <mergeCell ref="U21:U22"/>
    <mergeCell ref="V21:V22"/>
    <mergeCell ref="Q27:Q28"/>
    <mergeCell ref="S27:S28"/>
    <mergeCell ref="T27:T28"/>
    <mergeCell ref="U27:U28"/>
    <mergeCell ref="V27:V28"/>
    <mergeCell ref="W27:W28"/>
    <mergeCell ref="Q25:Q26"/>
    <mergeCell ref="S25:S26"/>
    <mergeCell ref="T25:T26"/>
    <mergeCell ref="U25:U26"/>
    <mergeCell ref="V25:V26"/>
    <mergeCell ref="U31:U32"/>
    <mergeCell ref="V31:V32"/>
    <mergeCell ref="W31:W32"/>
    <mergeCell ref="Q33:Q34"/>
    <mergeCell ref="S33:S34"/>
    <mergeCell ref="T33:T34"/>
    <mergeCell ref="U33:U34"/>
    <mergeCell ref="V33:V34"/>
    <mergeCell ref="W33:W34"/>
    <mergeCell ref="S41:S42"/>
    <mergeCell ref="T41:T42"/>
    <mergeCell ref="U41:U42"/>
    <mergeCell ref="V41:V42"/>
    <mergeCell ref="W41:W42"/>
    <mergeCell ref="W35:W36"/>
    <mergeCell ref="Q37:Q38"/>
    <mergeCell ref="S37:S38"/>
    <mergeCell ref="T37:T38"/>
    <mergeCell ref="U37:U38"/>
    <mergeCell ref="V37:V38"/>
    <mergeCell ref="W37:W38"/>
    <mergeCell ref="Q35:Q36"/>
    <mergeCell ref="S35:S36"/>
    <mergeCell ref="T35:T36"/>
    <mergeCell ref="U35:U36"/>
    <mergeCell ref="V35:V36"/>
    <mergeCell ref="Q39:Q40"/>
    <mergeCell ref="S39:S40"/>
    <mergeCell ref="T39:T40"/>
    <mergeCell ref="U39:U40"/>
    <mergeCell ref="V39:V40"/>
    <mergeCell ref="W39:W40"/>
    <mergeCell ref="Q41:Q42"/>
    <mergeCell ref="Q47:Q48"/>
    <mergeCell ref="S47:S48"/>
    <mergeCell ref="T47:T48"/>
    <mergeCell ref="U47:U48"/>
    <mergeCell ref="V47:V48"/>
    <mergeCell ref="W43:W44"/>
    <mergeCell ref="Q45:Q46"/>
    <mergeCell ref="S45:S46"/>
    <mergeCell ref="T45:T46"/>
    <mergeCell ref="U45:U46"/>
    <mergeCell ref="V45:V46"/>
    <mergeCell ref="W45:W46"/>
    <mergeCell ref="Q43:Q44"/>
    <mergeCell ref="S43:S44"/>
    <mergeCell ref="T43:T44"/>
    <mergeCell ref="U43:U44"/>
    <mergeCell ref="V43:V44"/>
    <mergeCell ref="Y33:AD34"/>
    <mergeCell ref="W47:W48"/>
    <mergeCell ref="Y5:AB6"/>
    <mergeCell ref="Y7:Z8"/>
    <mergeCell ref="AA7:AB8"/>
    <mergeCell ref="Y9:Z10"/>
    <mergeCell ref="AA9:AB10"/>
    <mergeCell ref="Y11:Z12"/>
    <mergeCell ref="AA11:AB12"/>
    <mergeCell ref="Y13:AB14"/>
    <mergeCell ref="Y15:Y16"/>
    <mergeCell ref="Z15:AA16"/>
    <mergeCell ref="AB15:AB16"/>
    <mergeCell ref="W25:W26"/>
    <mergeCell ref="W21:W22"/>
    <mergeCell ref="X47:AD48"/>
    <mergeCell ref="Y45:Y46"/>
    <mergeCell ref="Z45:Z46"/>
    <mergeCell ref="AA45:AA46"/>
    <mergeCell ref="AB45:AB46"/>
    <mergeCell ref="AD45:AD46"/>
    <mergeCell ref="Y17:AD18"/>
    <mergeCell ref="Y19:AD20"/>
    <mergeCell ref="Y21:AD22"/>
    <mergeCell ref="Y23:AD24"/>
    <mergeCell ref="Y25:AD26"/>
    <mergeCell ref="Y43:Y44"/>
    <mergeCell ref="Z43:Z44"/>
    <mergeCell ref="AA43:AA44"/>
    <mergeCell ref="AB43:AB44"/>
    <mergeCell ref="AC43:AC44"/>
    <mergeCell ref="Y35:AD36"/>
    <mergeCell ref="Y37:AD38"/>
    <mergeCell ref="Y39:AD40"/>
    <mergeCell ref="Y41:AD42"/>
    <mergeCell ref="AD43:AD44"/>
    <mergeCell ref="Y27:AD28"/>
    <mergeCell ref="Y29:AD30"/>
    <mergeCell ref="Y31:AD32"/>
  </mergeCells>
  <phoneticPr fontId="2"/>
  <dataValidations count="1">
    <dataValidation type="list" allowBlank="1" showInputMessage="1" showErrorMessage="1" sqref="L1" xr:uid="{03030935-A81E-44C3-B729-9AC1571CEDBB}">
      <formula1>"NO,YES"</formula1>
    </dataValidation>
  </dataValidations>
  <pageMargins left="0.23622047244094491" right="0.23622047244094491" top="0.39370078740157483" bottom="0.19685039370078741" header="0.11811023622047245" footer="0.19685039370078741"/>
  <pageSetup paperSize="9" scale="99" orientation="landscape" horizontalDpi="4294967293" verticalDpi="4294967293"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120"/>
  <sheetViews>
    <sheetView zoomScaleNormal="100" zoomScaleSheetLayoutView="100" workbookViewId="0">
      <selection activeCell="B15" sqref="B15:B16"/>
    </sheetView>
  </sheetViews>
  <sheetFormatPr defaultRowHeight="24.9" customHeight="1" x14ac:dyDescent="0.2"/>
  <cols>
    <col min="1" max="1" width="2.44140625" customWidth="1"/>
    <col min="2" max="2" width="5.21875" style="8" customWidth="1"/>
    <col min="3" max="3" width="18.5546875" customWidth="1"/>
    <col min="4" max="4" width="18.5546875" hidden="1" customWidth="1"/>
    <col min="5" max="6" width="3.109375" style="8" customWidth="1"/>
    <col min="7" max="7" width="5.5546875" customWidth="1"/>
    <col min="19" max="19" width="2.5546875" hidden="1" customWidth="1"/>
    <col min="20" max="20" width="9" hidden="1" customWidth="1"/>
    <col min="21" max="21" width="1.44140625" customWidth="1"/>
  </cols>
  <sheetData>
    <row r="1" spans="1:18" ht="24.9" customHeight="1" x14ac:dyDescent="0.2">
      <c r="A1" s="2" t="s">
        <v>15</v>
      </c>
      <c r="B1" s="2"/>
      <c r="C1" s="2"/>
      <c r="D1" s="2"/>
      <c r="E1" s="13"/>
      <c r="F1" s="2"/>
      <c r="G1" s="13"/>
      <c r="H1" s="2"/>
      <c r="I1" s="2"/>
    </row>
    <row r="2" spans="1:18" ht="24.9" customHeight="1" x14ac:dyDescent="0.2">
      <c r="G2" s="8"/>
      <c r="H2" s="111" t="s">
        <v>18</v>
      </c>
      <c r="I2" s="36"/>
      <c r="J2" s="36"/>
      <c r="K2" s="36"/>
      <c r="L2" s="36"/>
      <c r="M2" s="36"/>
      <c r="N2" s="36"/>
      <c r="O2" s="36"/>
      <c r="P2" s="36"/>
      <c r="Q2" s="36"/>
      <c r="R2" s="36"/>
    </row>
    <row r="3" spans="1:18" ht="9.6" customHeight="1" x14ac:dyDescent="0.2">
      <c r="B3" s="104" t="s">
        <v>9</v>
      </c>
      <c r="C3" s="20" t="s">
        <v>42</v>
      </c>
      <c r="D3" s="20" t="s">
        <v>42</v>
      </c>
      <c r="E3" s="104" t="s">
        <v>1</v>
      </c>
      <c r="F3" s="104" t="s">
        <v>0</v>
      </c>
      <c r="G3" s="8"/>
      <c r="H3" s="111" t="s">
        <v>34</v>
      </c>
      <c r="I3" s="36"/>
      <c r="J3" s="36"/>
      <c r="K3" s="36"/>
      <c r="L3" s="36"/>
      <c r="M3" s="36"/>
      <c r="N3" s="36"/>
      <c r="O3" s="36"/>
      <c r="P3" s="36"/>
      <c r="Q3" s="36"/>
      <c r="R3" s="36"/>
    </row>
    <row r="4" spans="1:18" ht="15.3" customHeight="1" x14ac:dyDescent="0.2">
      <c r="B4" s="104"/>
      <c r="C4" s="21" t="s">
        <v>2</v>
      </c>
      <c r="D4" s="21" t="s">
        <v>2</v>
      </c>
      <c r="E4" s="104"/>
      <c r="F4" s="104"/>
      <c r="G4" s="7"/>
      <c r="H4" s="36"/>
      <c r="I4" s="36"/>
      <c r="J4" s="36"/>
      <c r="K4" s="36"/>
      <c r="L4" s="36"/>
      <c r="M4" s="36"/>
      <c r="N4" s="36"/>
      <c r="O4" s="36"/>
      <c r="P4" s="36"/>
      <c r="Q4" s="36"/>
      <c r="R4" s="36"/>
    </row>
    <row r="5" spans="1:18" ht="9.6" customHeight="1" x14ac:dyDescent="0.2">
      <c r="B5" s="105">
        <v>0</v>
      </c>
      <c r="C5" s="24" t="s">
        <v>43</v>
      </c>
      <c r="D5" s="24" t="str">
        <f>C6</f>
        <v>　</v>
      </c>
      <c r="E5" s="107" t="s">
        <v>19</v>
      </c>
      <c r="F5" s="109" t="s">
        <v>7</v>
      </c>
      <c r="G5" s="14"/>
      <c r="H5" s="112" t="s">
        <v>35</v>
      </c>
      <c r="I5" s="36"/>
      <c r="J5" s="36"/>
      <c r="K5" s="36"/>
      <c r="L5" s="36"/>
      <c r="M5" s="36"/>
      <c r="N5" s="36"/>
      <c r="O5" s="36"/>
      <c r="P5" s="36"/>
      <c r="Q5" s="36"/>
      <c r="R5" s="36"/>
    </row>
    <row r="6" spans="1:18" ht="15.3" customHeight="1" x14ac:dyDescent="0.2">
      <c r="A6" s="5"/>
      <c r="B6" s="106"/>
      <c r="C6" s="25" t="s">
        <v>19</v>
      </c>
      <c r="D6" s="25" t="s">
        <v>7</v>
      </c>
      <c r="E6" s="108"/>
      <c r="F6" s="110"/>
      <c r="G6" s="15"/>
      <c r="H6" s="36"/>
      <c r="I6" s="36"/>
      <c r="J6" s="36"/>
      <c r="K6" s="36"/>
      <c r="L6" s="36"/>
      <c r="M6" s="36"/>
      <c r="N6" s="36"/>
      <c r="O6" s="36"/>
      <c r="P6" s="36"/>
      <c r="Q6" s="36"/>
      <c r="R6" s="36"/>
    </row>
    <row r="7" spans="1:18" ht="9.6" customHeight="1" x14ac:dyDescent="0.2">
      <c r="B7" s="85">
        <v>5</v>
      </c>
      <c r="C7" s="26" t="s">
        <v>45</v>
      </c>
      <c r="D7" s="27" t="str">
        <f>IF(C8="","",C8)</f>
        <v>　渡辺　征</v>
      </c>
      <c r="E7" s="85">
        <v>3</v>
      </c>
      <c r="F7" s="85" t="s">
        <v>52</v>
      </c>
      <c r="G7" s="14"/>
      <c r="H7" s="36" t="s">
        <v>36</v>
      </c>
      <c r="I7" s="36"/>
      <c r="J7" s="36"/>
      <c r="K7" s="36"/>
      <c r="L7" s="36"/>
      <c r="M7" s="36"/>
      <c r="N7" s="36"/>
      <c r="O7" s="36"/>
      <c r="P7" s="36"/>
      <c r="Q7" s="36"/>
      <c r="R7" s="36"/>
    </row>
    <row r="8" spans="1:18" ht="15.3" customHeight="1" x14ac:dyDescent="0.2">
      <c r="A8" s="5"/>
      <c r="B8" s="86"/>
      <c r="C8" s="28" t="s">
        <v>44</v>
      </c>
      <c r="D8" s="29"/>
      <c r="E8" s="86"/>
      <c r="F8" s="86"/>
      <c r="G8" s="15"/>
      <c r="H8" s="36"/>
      <c r="I8" s="36"/>
      <c r="J8" s="36"/>
      <c r="K8" s="36"/>
      <c r="L8" s="36"/>
      <c r="M8" s="36"/>
      <c r="N8" s="36"/>
      <c r="O8" s="36"/>
      <c r="P8" s="36"/>
      <c r="Q8" s="36"/>
      <c r="R8" s="36"/>
    </row>
    <row r="9" spans="1:18" ht="9.6" customHeight="1" x14ac:dyDescent="0.2">
      <c r="B9" s="85">
        <v>3</v>
      </c>
      <c r="C9" s="26" t="s">
        <v>47</v>
      </c>
      <c r="D9" s="27" t="str">
        <f>IF(C10="","",C10)</f>
        <v>　木村　知郎</v>
      </c>
      <c r="E9" s="85">
        <v>4</v>
      </c>
      <c r="F9" s="85" t="s">
        <v>53</v>
      </c>
      <c r="G9" s="14"/>
      <c r="H9" s="36" t="s">
        <v>32</v>
      </c>
      <c r="I9" s="36"/>
      <c r="J9" s="36"/>
      <c r="K9" s="36"/>
      <c r="L9" s="36"/>
      <c r="M9" s="36"/>
      <c r="N9" s="36"/>
      <c r="O9" s="36"/>
      <c r="P9" s="36"/>
      <c r="Q9" s="36"/>
      <c r="R9" s="36"/>
    </row>
    <row r="10" spans="1:18" ht="15.3" customHeight="1" x14ac:dyDescent="0.2">
      <c r="A10" s="5"/>
      <c r="B10" s="86"/>
      <c r="C10" s="28" t="s">
        <v>46</v>
      </c>
      <c r="D10" s="29"/>
      <c r="E10" s="86"/>
      <c r="F10" s="86"/>
      <c r="G10" s="15"/>
      <c r="H10" s="36"/>
      <c r="I10" s="36"/>
      <c r="J10" s="36"/>
      <c r="K10" s="36"/>
      <c r="L10" s="36"/>
      <c r="M10" s="36"/>
      <c r="N10" s="36"/>
      <c r="O10" s="36"/>
      <c r="P10" s="36"/>
      <c r="Q10" s="36"/>
      <c r="R10" s="36"/>
    </row>
    <row r="11" spans="1:18" ht="9.6" customHeight="1" x14ac:dyDescent="0.2">
      <c r="B11" s="85">
        <v>4</v>
      </c>
      <c r="C11" s="26" t="s">
        <v>49</v>
      </c>
      <c r="D11" s="27" t="str">
        <f>IF(C12="","",C12)</f>
        <v>　白井　慎一</v>
      </c>
      <c r="E11" s="85">
        <v>5</v>
      </c>
      <c r="F11" s="85" t="s">
        <v>54</v>
      </c>
      <c r="G11" s="14"/>
      <c r="H11" s="36" t="s">
        <v>33</v>
      </c>
      <c r="I11" s="36"/>
      <c r="J11" s="36"/>
      <c r="K11" s="36"/>
      <c r="L11" s="36"/>
      <c r="M11" s="36"/>
      <c r="N11" s="36"/>
      <c r="O11" s="36"/>
      <c r="P11" s="36"/>
      <c r="Q11" s="36"/>
      <c r="R11" s="36"/>
    </row>
    <row r="12" spans="1:18" ht="15.3" customHeight="1" x14ac:dyDescent="0.2">
      <c r="A12" s="5"/>
      <c r="B12" s="86"/>
      <c r="C12" s="28" t="s">
        <v>48</v>
      </c>
      <c r="D12" s="29"/>
      <c r="E12" s="86"/>
      <c r="F12" s="86"/>
      <c r="G12" s="15"/>
      <c r="H12" s="36"/>
      <c r="I12" s="36"/>
      <c r="J12" s="36"/>
      <c r="K12" s="36"/>
      <c r="L12" s="36"/>
      <c r="M12" s="36"/>
      <c r="N12" s="36"/>
      <c r="O12" s="36"/>
      <c r="P12" s="36"/>
      <c r="Q12" s="36"/>
      <c r="R12" s="36"/>
    </row>
    <row r="13" spans="1:18" ht="9.6" customHeight="1" x14ac:dyDescent="0.2">
      <c r="B13" s="85">
        <v>11</v>
      </c>
      <c r="C13" s="26" t="s">
        <v>51</v>
      </c>
      <c r="D13" s="27" t="str">
        <f>IF(C14="","",C14)</f>
        <v>　菅沼　勉</v>
      </c>
      <c r="E13" s="85">
        <v>1</v>
      </c>
      <c r="F13" s="85" t="s">
        <v>55</v>
      </c>
      <c r="G13" s="14"/>
      <c r="H13" s="36" t="s">
        <v>37</v>
      </c>
      <c r="I13" s="36"/>
      <c r="J13" s="36"/>
      <c r="K13" s="36"/>
      <c r="L13" s="36"/>
      <c r="M13" s="36"/>
      <c r="N13" s="36"/>
      <c r="O13" s="36"/>
      <c r="P13" s="36"/>
      <c r="Q13" s="36"/>
      <c r="R13" s="36"/>
    </row>
    <row r="14" spans="1:18" ht="15.3" customHeight="1" x14ac:dyDescent="0.2">
      <c r="A14" s="5"/>
      <c r="B14" s="86"/>
      <c r="C14" s="28" t="s">
        <v>50</v>
      </c>
      <c r="D14" s="29"/>
      <c r="E14" s="86"/>
      <c r="F14" s="86"/>
      <c r="G14" s="15"/>
      <c r="H14" s="36"/>
      <c r="I14" s="36"/>
      <c r="J14" s="36"/>
      <c r="K14" s="36"/>
      <c r="L14" s="36"/>
      <c r="M14" s="36"/>
      <c r="N14" s="36"/>
      <c r="O14" s="36"/>
      <c r="P14" s="36"/>
      <c r="Q14" s="36"/>
      <c r="R14" s="36"/>
    </row>
    <row r="15" spans="1:18" ht="9.6" customHeight="1" x14ac:dyDescent="0.2">
      <c r="B15" s="85"/>
      <c r="C15" s="26"/>
      <c r="D15" s="27" t="str">
        <f>IF(C16="","",C16)</f>
        <v/>
      </c>
      <c r="E15" s="85"/>
      <c r="F15" s="85"/>
      <c r="G15" s="14"/>
      <c r="H15" s="36" t="s">
        <v>38</v>
      </c>
      <c r="I15" s="36"/>
      <c r="J15" s="36"/>
      <c r="K15" s="36"/>
      <c r="L15" s="36"/>
      <c r="M15" s="36"/>
      <c r="N15" s="36"/>
      <c r="O15" s="36"/>
      <c r="P15" s="36"/>
      <c r="Q15" s="36"/>
      <c r="R15" s="36"/>
    </row>
    <row r="16" spans="1:18" ht="15.3" customHeight="1" x14ac:dyDescent="0.2">
      <c r="A16" s="5"/>
      <c r="B16" s="86"/>
      <c r="C16" s="28"/>
      <c r="D16" s="29"/>
      <c r="E16" s="86"/>
      <c r="F16" s="86"/>
      <c r="G16" s="13"/>
      <c r="H16" s="36"/>
      <c r="I16" s="36"/>
      <c r="J16" s="36"/>
      <c r="K16" s="36"/>
      <c r="L16" s="36"/>
      <c r="M16" s="36"/>
      <c r="N16" s="36"/>
      <c r="O16" s="36"/>
      <c r="P16" s="36"/>
      <c r="Q16" s="36"/>
      <c r="R16" s="36"/>
    </row>
    <row r="17" spans="1:18" ht="9.6" customHeight="1" x14ac:dyDescent="0.2">
      <c r="B17" s="85"/>
      <c r="C17" s="26"/>
      <c r="D17" s="27" t="str">
        <f>IF(C18="","",C18)</f>
        <v/>
      </c>
      <c r="E17" s="85"/>
      <c r="F17" s="85"/>
      <c r="G17" s="14"/>
      <c r="H17" s="36" t="s">
        <v>39</v>
      </c>
      <c r="I17" s="36"/>
      <c r="J17" s="36"/>
      <c r="K17" s="36"/>
      <c r="L17" s="36"/>
      <c r="M17" s="36"/>
      <c r="N17" s="36"/>
      <c r="O17" s="36"/>
      <c r="P17" s="36"/>
      <c r="Q17" s="36"/>
      <c r="R17" s="36"/>
    </row>
    <row r="18" spans="1:18" ht="15.3" customHeight="1" x14ac:dyDescent="0.2">
      <c r="A18" s="5"/>
      <c r="B18" s="86"/>
      <c r="C18" s="28"/>
      <c r="D18" s="29"/>
      <c r="E18" s="86"/>
      <c r="F18" s="86"/>
      <c r="G18" s="13"/>
      <c r="H18" s="36"/>
      <c r="I18" s="36"/>
      <c r="J18" s="36"/>
      <c r="K18" s="36"/>
      <c r="L18" s="36"/>
      <c r="M18" s="36"/>
      <c r="N18" s="36"/>
      <c r="O18" s="36"/>
      <c r="P18" s="36"/>
      <c r="Q18" s="36"/>
      <c r="R18" s="36"/>
    </row>
    <row r="19" spans="1:18" ht="9.6" customHeight="1" x14ac:dyDescent="0.2">
      <c r="B19" s="85"/>
      <c r="C19" s="26"/>
      <c r="D19" s="27" t="str">
        <f>IF(C20="","",C20)</f>
        <v/>
      </c>
      <c r="E19" s="85"/>
      <c r="F19" s="85"/>
      <c r="G19" s="14"/>
      <c r="H19" s="36" t="s">
        <v>40</v>
      </c>
      <c r="I19" s="36"/>
      <c r="J19" s="36"/>
      <c r="K19" s="36"/>
      <c r="L19" s="36"/>
      <c r="M19" s="36"/>
      <c r="N19" s="36"/>
      <c r="O19" s="36"/>
      <c r="P19" s="36"/>
      <c r="Q19" s="36"/>
      <c r="R19" s="36"/>
    </row>
    <row r="20" spans="1:18" ht="15.3" customHeight="1" x14ac:dyDescent="0.2">
      <c r="A20" s="5"/>
      <c r="B20" s="86"/>
      <c r="C20" s="28"/>
      <c r="D20" s="29"/>
      <c r="E20" s="86"/>
      <c r="F20" s="86"/>
      <c r="G20" s="13"/>
      <c r="H20" s="36"/>
      <c r="I20" s="36"/>
      <c r="J20" s="36"/>
      <c r="K20" s="36"/>
      <c r="L20" s="36"/>
      <c r="M20" s="36"/>
      <c r="N20" s="36"/>
      <c r="O20" s="36"/>
      <c r="P20" s="36"/>
      <c r="Q20" s="36"/>
      <c r="R20" s="36"/>
    </row>
    <row r="21" spans="1:18" ht="9.6" customHeight="1" x14ac:dyDescent="0.2">
      <c r="B21" s="85"/>
      <c r="C21" s="26"/>
      <c r="D21" s="27" t="str">
        <f>IF(C22="","",C22)</f>
        <v/>
      </c>
      <c r="E21" s="85"/>
      <c r="F21" s="85"/>
      <c r="G21" s="14"/>
      <c r="H21" s="36" t="s">
        <v>41</v>
      </c>
      <c r="I21" s="36"/>
      <c r="J21" s="36"/>
      <c r="K21" s="36"/>
      <c r="L21" s="36"/>
      <c r="M21" s="36"/>
      <c r="N21" s="36"/>
      <c r="O21" s="36"/>
      <c r="P21" s="36"/>
      <c r="Q21" s="36"/>
      <c r="R21" s="36"/>
    </row>
    <row r="22" spans="1:18" ht="15.3" customHeight="1" x14ac:dyDescent="0.2">
      <c r="A22" s="5"/>
      <c r="B22" s="86"/>
      <c r="C22" s="28"/>
      <c r="D22" s="29"/>
      <c r="E22" s="86"/>
      <c r="F22" s="86"/>
      <c r="G22" s="13"/>
      <c r="H22" s="36"/>
      <c r="I22" s="36"/>
      <c r="J22" s="36"/>
      <c r="K22" s="36"/>
      <c r="L22" s="36"/>
      <c r="M22" s="36"/>
      <c r="N22" s="36"/>
      <c r="O22" s="36"/>
      <c r="P22" s="36"/>
      <c r="Q22" s="36"/>
      <c r="R22" s="36"/>
    </row>
    <row r="23" spans="1:18" ht="9.6" customHeight="1" x14ac:dyDescent="0.2">
      <c r="B23" s="85"/>
      <c r="C23" s="26"/>
      <c r="D23" s="27" t="str">
        <f>IF(C24="","",C24)</f>
        <v/>
      </c>
      <c r="E23" s="85"/>
      <c r="F23" s="85"/>
      <c r="G23" s="14"/>
      <c r="H23" s="36" t="s">
        <v>24</v>
      </c>
      <c r="I23" s="36"/>
      <c r="J23" s="36"/>
      <c r="K23" s="36"/>
      <c r="L23" s="36"/>
      <c r="M23" s="36"/>
      <c r="N23" s="36"/>
      <c r="O23" s="36"/>
      <c r="P23" s="36"/>
      <c r="Q23" s="36"/>
      <c r="R23" s="36"/>
    </row>
    <row r="24" spans="1:18" ht="15.3" customHeight="1" x14ac:dyDescent="0.2">
      <c r="A24" s="5"/>
      <c r="B24" s="86"/>
      <c r="C24" s="28"/>
      <c r="D24" s="29"/>
      <c r="E24" s="86"/>
      <c r="F24" s="86"/>
      <c r="G24" s="13"/>
      <c r="H24" s="36"/>
      <c r="I24" s="36"/>
      <c r="J24" s="36"/>
      <c r="K24" s="36"/>
      <c r="L24" s="36"/>
      <c r="M24" s="36"/>
      <c r="N24" s="36"/>
      <c r="O24" s="36"/>
      <c r="P24" s="36"/>
      <c r="Q24" s="36"/>
      <c r="R24" s="36"/>
    </row>
    <row r="25" spans="1:18" ht="9.6" customHeight="1" x14ac:dyDescent="0.2">
      <c r="B25" s="85"/>
      <c r="C25" s="26"/>
      <c r="D25" s="27" t="str">
        <f>IF(C26="","",C26)</f>
        <v/>
      </c>
      <c r="E25" s="85"/>
      <c r="F25" s="85"/>
      <c r="G25" s="14"/>
    </row>
    <row r="26" spans="1:18" ht="15.3" customHeight="1" x14ac:dyDescent="0.2">
      <c r="A26" s="5"/>
      <c r="B26" s="86"/>
      <c r="C26" s="28"/>
      <c r="D26" s="29"/>
      <c r="E26" s="86"/>
      <c r="F26" s="86"/>
      <c r="G26" s="13"/>
    </row>
    <row r="27" spans="1:18" ht="9.6" customHeight="1" x14ac:dyDescent="0.2">
      <c r="B27" s="85"/>
      <c r="C27" s="26"/>
      <c r="D27" s="27" t="str">
        <f>IF(C28="","",C28)</f>
        <v/>
      </c>
      <c r="E27" s="85"/>
      <c r="F27" s="85"/>
      <c r="G27" s="14"/>
    </row>
    <row r="28" spans="1:18" ht="15.3" customHeight="1" x14ac:dyDescent="0.2">
      <c r="A28" s="5"/>
      <c r="B28" s="86"/>
      <c r="C28" s="28"/>
      <c r="D28" s="29"/>
      <c r="E28" s="86"/>
      <c r="F28" s="86"/>
      <c r="G28" s="13"/>
    </row>
    <row r="29" spans="1:18" ht="9.6" customHeight="1" x14ac:dyDescent="0.2">
      <c r="B29" s="85"/>
      <c r="C29" s="26"/>
      <c r="D29" s="27" t="str">
        <f>IF(C30="","",C30)</f>
        <v/>
      </c>
      <c r="E29" s="85"/>
      <c r="F29" s="85"/>
      <c r="G29" s="14"/>
    </row>
    <row r="30" spans="1:18" ht="15.3" customHeight="1" x14ac:dyDescent="0.2">
      <c r="A30" s="5"/>
      <c r="B30" s="86"/>
      <c r="C30" s="28"/>
      <c r="D30" s="29"/>
      <c r="E30" s="86"/>
      <c r="F30" s="86"/>
      <c r="G30" s="13"/>
    </row>
    <row r="31" spans="1:18" ht="9.6" customHeight="1" x14ac:dyDescent="0.2">
      <c r="B31" s="85"/>
      <c r="C31" s="26"/>
      <c r="D31" s="27" t="str">
        <f>IF(C32="","",C32)</f>
        <v/>
      </c>
      <c r="E31" s="85"/>
      <c r="F31" s="85"/>
      <c r="G31" s="14"/>
    </row>
    <row r="32" spans="1:18" ht="15.3" customHeight="1" x14ac:dyDescent="0.2">
      <c r="A32" s="5"/>
      <c r="B32" s="86"/>
      <c r="C32" s="28"/>
      <c r="D32" s="29"/>
      <c r="E32" s="86"/>
      <c r="F32" s="86"/>
      <c r="G32" s="13"/>
    </row>
    <row r="33" spans="1:7" ht="9.6" customHeight="1" x14ac:dyDescent="0.2">
      <c r="B33" s="85"/>
      <c r="C33" s="26"/>
      <c r="D33" s="27" t="str">
        <f>IF(C34="","",C34)</f>
        <v/>
      </c>
      <c r="E33" s="85"/>
      <c r="F33" s="85"/>
      <c r="G33" s="14"/>
    </row>
    <row r="34" spans="1:7" ht="15.3" customHeight="1" x14ac:dyDescent="0.2">
      <c r="A34" s="5"/>
      <c r="B34" s="86"/>
      <c r="C34" s="28"/>
      <c r="D34" s="29"/>
      <c r="E34" s="86"/>
      <c r="F34" s="86"/>
      <c r="G34" s="13"/>
    </row>
    <row r="35" spans="1:7" ht="9.6" customHeight="1" x14ac:dyDescent="0.2">
      <c r="B35" s="85"/>
      <c r="C35" s="26"/>
      <c r="D35" s="27" t="str">
        <f>IF(C36="","",C36)</f>
        <v/>
      </c>
      <c r="E35" s="85"/>
      <c r="F35" s="85"/>
      <c r="G35" s="14"/>
    </row>
    <row r="36" spans="1:7" ht="15.3" customHeight="1" x14ac:dyDescent="0.2">
      <c r="A36" s="5"/>
      <c r="B36" s="86"/>
      <c r="C36" s="28"/>
      <c r="D36" s="29"/>
      <c r="E36" s="86"/>
      <c r="F36" s="86"/>
      <c r="G36" s="13"/>
    </row>
    <row r="37" spans="1:7" ht="9.6" customHeight="1" x14ac:dyDescent="0.2">
      <c r="B37" s="85"/>
      <c r="C37" s="26"/>
      <c r="D37" s="27" t="str">
        <f>IF(C38="","",C38)</f>
        <v/>
      </c>
      <c r="E37" s="85"/>
      <c r="F37" s="85"/>
      <c r="G37" s="14"/>
    </row>
    <row r="38" spans="1:7" ht="15.3" customHeight="1" x14ac:dyDescent="0.2">
      <c r="A38" s="5"/>
      <c r="B38" s="86"/>
      <c r="C38" s="28"/>
      <c r="D38" s="29"/>
      <c r="E38" s="86"/>
      <c r="F38" s="86"/>
      <c r="G38" s="13"/>
    </row>
    <row r="39" spans="1:7" ht="9.6" customHeight="1" x14ac:dyDescent="0.2">
      <c r="B39" s="85"/>
      <c r="C39" s="26"/>
      <c r="D39" s="27" t="str">
        <f>IF(C40="","",C40)</f>
        <v/>
      </c>
      <c r="E39" s="85"/>
      <c r="F39" s="85"/>
      <c r="G39" s="14"/>
    </row>
    <row r="40" spans="1:7" ht="15.3" customHeight="1" x14ac:dyDescent="0.2">
      <c r="A40" s="5"/>
      <c r="B40" s="86"/>
      <c r="C40" s="28"/>
      <c r="D40" s="29"/>
      <c r="E40" s="86"/>
      <c r="F40" s="86"/>
      <c r="G40" s="13"/>
    </row>
    <row r="41" spans="1:7" ht="9.6" customHeight="1" x14ac:dyDescent="0.2">
      <c r="B41" s="85"/>
      <c r="C41" s="26"/>
      <c r="D41" s="27" t="str">
        <f>IF(C42="","",C42)</f>
        <v/>
      </c>
      <c r="E41" s="85"/>
      <c r="F41" s="85"/>
      <c r="G41" s="14"/>
    </row>
    <row r="42" spans="1:7" ht="15.3" customHeight="1" x14ac:dyDescent="0.2">
      <c r="A42" s="5"/>
      <c r="B42" s="86"/>
      <c r="C42" s="28"/>
      <c r="D42" s="29"/>
      <c r="E42" s="86"/>
      <c r="F42" s="86"/>
      <c r="G42" s="13"/>
    </row>
    <row r="43" spans="1:7" ht="9.6" customHeight="1" x14ac:dyDescent="0.2">
      <c r="B43" s="85"/>
      <c r="C43" s="26"/>
      <c r="D43" s="27" t="str">
        <f>IF(C44="","",C44)</f>
        <v/>
      </c>
      <c r="E43" s="85"/>
      <c r="F43" s="85"/>
      <c r="G43" s="14"/>
    </row>
    <row r="44" spans="1:7" ht="15.3" customHeight="1" x14ac:dyDescent="0.2">
      <c r="A44" s="5"/>
      <c r="B44" s="86"/>
      <c r="C44" s="28"/>
      <c r="D44" s="29"/>
      <c r="E44" s="86"/>
      <c r="F44" s="86"/>
      <c r="G44" s="13"/>
    </row>
    <row r="45" spans="1:7" ht="9.6" customHeight="1" x14ac:dyDescent="0.2">
      <c r="B45" s="85"/>
      <c r="C45" s="26"/>
      <c r="D45" s="27" t="str">
        <f>IF(C46="","",C46)</f>
        <v/>
      </c>
      <c r="E45" s="85"/>
      <c r="F45" s="85"/>
      <c r="G45" s="14"/>
    </row>
    <row r="46" spans="1:7" ht="15.3" customHeight="1" x14ac:dyDescent="0.2">
      <c r="A46" s="5"/>
      <c r="B46" s="86"/>
      <c r="C46" s="28"/>
      <c r="D46" s="29"/>
      <c r="E46" s="86"/>
      <c r="F46" s="86"/>
      <c r="G46" s="13"/>
    </row>
    <row r="47" spans="1:7" ht="9.6" customHeight="1" x14ac:dyDescent="0.2">
      <c r="B47" s="85"/>
      <c r="C47" s="26"/>
      <c r="D47" s="27" t="str">
        <f>IF(C48="","",C48)</f>
        <v/>
      </c>
      <c r="E47" s="85"/>
      <c r="F47" s="85"/>
      <c r="G47" s="14"/>
    </row>
    <row r="48" spans="1:7" ht="15.3" customHeight="1" x14ac:dyDescent="0.2">
      <c r="A48" s="5"/>
      <c r="B48" s="86"/>
      <c r="C48" s="28"/>
      <c r="D48" s="29"/>
      <c r="E48" s="86"/>
      <c r="F48" s="86"/>
      <c r="G48" s="13"/>
    </row>
    <row r="49" spans="1:7" ht="9.6" customHeight="1" x14ac:dyDescent="0.2">
      <c r="B49" s="85"/>
      <c r="C49" s="26"/>
      <c r="D49" s="27" t="str">
        <f>IF(C50="","",C50)</f>
        <v/>
      </c>
      <c r="E49" s="85"/>
      <c r="F49" s="85"/>
      <c r="G49" s="14"/>
    </row>
    <row r="50" spans="1:7" ht="15.3" customHeight="1" x14ac:dyDescent="0.2">
      <c r="A50" s="5"/>
      <c r="B50" s="86"/>
      <c r="C50" s="28"/>
      <c r="D50" s="29"/>
      <c r="E50" s="86"/>
      <c r="F50" s="86"/>
      <c r="G50" s="13"/>
    </row>
    <row r="51" spans="1:7" ht="9.6" customHeight="1" x14ac:dyDescent="0.2">
      <c r="B51" s="85"/>
      <c r="C51" s="26"/>
      <c r="D51" s="27" t="str">
        <f>IF(C52="","",C52)</f>
        <v/>
      </c>
      <c r="E51" s="85"/>
      <c r="F51" s="85"/>
      <c r="G51" s="14"/>
    </row>
    <row r="52" spans="1:7" ht="15.3" customHeight="1" x14ac:dyDescent="0.2">
      <c r="A52" s="5"/>
      <c r="B52" s="86"/>
      <c r="C52" s="28"/>
      <c r="D52" s="29"/>
      <c r="E52" s="86"/>
      <c r="F52" s="86"/>
      <c r="G52" s="13"/>
    </row>
    <row r="53" spans="1:7" ht="9.6" customHeight="1" x14ac:dyDescent="0.2">
      <c r="B53" s="85"/>
      <c r="C53" s="26"/>
      <c r="D53" s="27" t="str">
        <f>IF(C54="","",C54)</f>
        <v/>
      </c>
      <c r="E53" s="85"/>
      <c r="F53" s="85"/>
      <c r="G53" s="14"/>
    </row>
    <row r="54" spans="1:7" ht="15.3" customHeight="1" x14ac:dyDescent="0.2">
      <c r="A54" s="5"/>
      <c r="B54" s="86"/>
      <c r="C54" s="28"/>
      <c r="D54" s="29"/>
      <c r="E54" s="86"/>
      <c r="F54" s="86"/>
      <c r="G54" s="13"/>
    </row>
    <row r="55" spans="1:7" ht="9.6" customHeight="1" x14ac:dyDescent="0.2">
      <c r="B55" s="85"/>
      <c r="C55" s="26"/>
      <c r="D55" s="27" t="str">
        <f>IF(C56="","",C56)</f>
        <v/>
      </c>
      <c r="E55" s="85"/>
      <c r="F55" s="85"/>
      <c r="G55" s="14"/>
    </row>
    <row r="56" spans="1:7" ht="15.3" customHeight="1" x14ac:dyDescent="0.2">
      <c r="A56" s="5"/>
      <c r="B56" s="86"/>
      <c r="C56" s="28"/>
      <c r="D56" s="29"/>
      <c r="E56" s="86"/>
      <c r="F56" s="86"/>
      <c r="G56" s="13"/>
    </row>
    <row r="57" spans="1:7" ht="9.6" customHeight="1" x14ac:dyDescent="0.2">
      <c r="B57" s="85"/>
      <c r="C57" s="26"/>
      <c r="D57" s="27" t="str">
        <f>IF(C58="","",C58)</f>
        <v/>
      </c>
      <c r="E57" s="85"/>
      <c r="F57" s="85"/>
      <c r="G57" s="14"/>
    </row>
    <row r="58" spans="1:7" ht="15.3" customHeight="1" x14ac:dyDescent="0.2">
      <c r="A58" s="5"/>
      <c r="B58" s="86"/>
      <c r="C58" s="28"/>
      <c r="D58" s="29"/>
      <c r="E58" s="86"/>
      <c r="F58" s="86"/>
      <c r="G58" s="13"/>
    </row>
    <row r="59" spans="1:7" ht="9.6" customHeight="1" x14ac:dyDescent="0.2">
      <c r="B59" s="85"/>
      <c r="C59" s="26"/>
      <c r="D59" s="27" t="str">
        <f>IF(C60="","",C60)</f>
        <v/>
      </c>
      <c r="E59" s="85"/>
      <c r="F59" s="85"/>
      <c r="G59" s="14"/>
    </row>
    <row r="60" spans="1:7" ht="15.3" customHeight="1" x14ac:dyDescent="0.2">
      <c r="A60" s="5"/>
      <c r="B60" s="86"/>
      <c r="C60" s="28"/>
      <c r="D60" s="29"/>
      <c r="E60" s="86"/>
      <c r="F60" s="86"/>
      <c r="G60" s="13"/>
    </row>
    <row r="61" spans="1:7" ht="9.6" customHeight="1" x14ac:dyDescent="0.2">
      <c r="B61" s="85"/>
      <c r="C61" s="26"/>
      <c r="D61" s="27" t="str">
        <f>IF(C62="","",C62)</f>
        <v/>
      </c>
      <c r="E61" s="85"/>
      <c r="F61" s="85"/>
      <c r="G61" s="14"/>
    </row>
    <row r="62" spans="1:7" ht="15.3" customHeight="1" x14ac:dyDescent="0.2">
      <c r="A62" s="5"/>
      <c r="B62" s="86"/>
      <c r="C62" s="28"/>
      <c r="D62" s="29"/>
      <c r="E62" s="86"/>
      <c r="F62" s="86"/>
      <c r="G62" s="13"/>
    </row>
    <row r="63" spans="1:7" ht="9.6" customHeight="1" x14ac:dyDescent="0.2">
      <c r="B63" s="85"/>
      <c r="C63" s="26"/>
      <c r="D63" s="27" t="str">
        <f>IF(C64="","",C64)</f>
        <v/>
      </c>
      <c r="E63" s="85"/>
      <c r="F63" s="85"/>
      <c r="G63" s="14"/>
    </row>
    <row r="64" spans="1:7" ht="15.3" customHeight="1" x14ac:dyDescent="0.2">
      <c r="A64" s="5"/>
      <c r="B64" s="86"/>
      <c r="C64" s="28"/>
      <c r="D64" s="29"/>
      <c r="E64" s="86"/>
      <c r="F64" s="86"/>
      <c r="G64" s="13"/>
    </row>
    <row r="65" spans="1:7" ht="9.6" customHeight="1" x14ac:dyDescent="0.2">
      <c r="B65" s="85"/>
      <c r="C65" s="26"/>
      <c r="D65" s="27" t="str">
        <f>IF(C66="","",C66)</f>
        <v/>
      </c>
      <c r="E65" s="85"/>
      <c r="F65" s="85"/>
      <c r="G65" s="14"/>
    </row>
    <row r="66" spans="1:7" ht="15.3" customHeight="1" x14ac:dyDescent="0.2">
      <c r="A66" s="5"/>
      <c r="B66" s="86"/>
      <c r="C66" s="28"/>
      <c r="D66" s="29"/>
      <c r="E66" s="86"/>
      <c r="F66" s="86"/>
      <c r="G66" s="13"/>
    </row>
    <row r="67" spans="1:7" ht="9.6" customHeight="1" x14ac:dyDescent="0.2">
      <c r="B67" s="85"/>
      <c r="C67" s="26"/>
      <c r="D67" s="27" t="str">
        <f>IF(C68="","",C68)</f>
        <v/>
      </c>
      <c r="E67" s="85"/>
      <c r="F67" s="85"/>
      <c r="G67" s="14"/>
    </row>
    <row r="68" spans="1:7" ht="15.3" customHeight="1" x14ac:dyDescent="0.2">
      <c r="A68" s="5"/>
      <c r="B68" s="86"/>
      <c r="C68" s="28"/>
      <c r="D68" s="29"/>
      <c r="E68" s="86"/>
      <c r="F68" s="86"/>
      <c r="G68" s="13"/>
    </row>
    <row r="69" spans="1:7" ht="9.6" customHeight="1" x14ac:dyDescent="0.2">
      <c r="B69" s="85"/>
      <c r="C69" s="26"/>
      <c r="D69" s="27" t="str">
        <f>IF(C70="","",C70)</f>
        <v/>
      </c>
      <c r="E69" s="85"/>
      <c r="F69" s="85"/>
      <c r="G69" s="14"/>
    </row>
    <row r="70" spans="1:7" ht="15.3" customHeight="1" x14ac:dyDescent="0.2">
      <c r="A70" s="5"/>
      <c r="B70" s="86"/>
      <c r="C70" s="28"/>
      <c r="D70" s="29"/>
      <c r="E70" s="86"/>
      <c r="F70" s="86"/>
      <c r="G70" s="13"/>
    </row>
    <row r="71" spans="1:7" ht="9.6" customHeight="1" x14ac:dyDescent="0.2">
      <c r="B71" s="85"/>
      <c r="C71" s="26"/>
      <c r="D71" s="27" t="str">
        <f>IF(C72="","",C72)</f>
        <v/>
      </c>
      <c r="E71" s="85"/>
      <c r="F71" s="85"/>
      <c r="G71" s="14"/>
    </row>
    <row r="72" spans="1:7" ht="15.3" customHeight="1" x14ac:dyDescent="0.2">
      <c r="A72" s="5"/>
      <c r="B72" s="86"/>
      <c r="C72" s="28"/>
      <c r="D72" s="29"/>
      <c r="E72" s="86"/>
      <c r="F72" s="86"/>
      <c r="G72" s="13"/>
    </row>
    <row r="73" spans="1:7" ht="9.6" customHeight="1" x14ac:dyDescent="0.2">
      <c r="B73" s="85"/>
      <c r="C73" s="26"/>
      <c r="D73" s="27" t="str">
        <f>IF(C74="","",C74)</f>
        <v/>
      </c>
      <c r="E73" s="85"/>
      <c r="F73" s="85"/>
      <c r="G73" s="14"/>
    </row>
    <row r="74" spans="1:7" ht="15.3" customHeight="1" x14ac:dyDescent="0.2">
      <c r="A74" s="5"/>
      <c r="B74" s="86"/>
      <c r="C74" s="28"/>
      <c r="D74" s="29"/>
      <c r="E74" s="86"/>
      <c r="F74" s="86"/>
      <c r="G74" s="13"/>
    </row>
    <row r="75" spans="1:7" ht="9.6" customHeight="1" x14ac:dyDescent="0.2">
      <c r="B75" s="85"/>
      <c r="C75" s="26"/>
      <c r="D75" s="27" t="str">
        <f>IF(C76="","",C76)</f>
        <v/>
      </c>
      <c r="E75" s="85"/>
      <c r="F75" s="85"/>
      <c r="G75" s="14"/>
    </row>
    <row r="76" spans="1:7" ht="15.3" customHeight="1" x14ac:dyDescent="0.2">
      <c r="A76" s="5"/>
      <c r="B76" s="86"/>
      <c r="C76" s="28"/>
      <c r="D76" s="29"/>
      <c r="E76" s="86"/>
      <c r="F76" s="86"/>
      <c r="G76" s="13"/>
    </row>
    <row r="77" spans="1:7" ht="9.6" customHeight="1" x14ac:dyDescent="0.2">
      <c r="B77" s="85"/>
      <c r="C77" s="26"/>
      <c r="D77" s="27" t="str">
        <f>IF(C78="","",C78)</f>
        <v/>
      </c>
      <c r="E77" s="85"/>
      <c r="F77" s="85"/>
      <c r="G77" s="14"/>
    </row>
    <row r="78" spans="1:7" ht="15.3" customHeight="1" x14ac:dyDescent="0.2">
      <c r="A78" s="5"/>
      <c r="B78" s="86"/>
      <c r="C78" s="28"/>
      <c r="D78" s="29"/>
      <c r="E78" s="86"/>
      <c r="F78" s="86"/>
      <c r="G78" s="13"/>
    </row>
    <row r="79" spans="1:7" ht="9.6" customHeight="1" x14ac:dyDescent="0.2">
      <c r="B79" s="85"/>
      <c r="C79" s="26"/>
      <c r="D79" s="27" t="str">
        <f>IF(C80="","",C80)</f>
        <v/>
      </c>
      <c r="E79" s="85"/>
      <c r="F79" s="85"/>
      <c r="G79" s="14"/>
    </row>
    <row r="80" spans="1:7" ht="15.3" customHeight="1" x14ac:dyDescent="0.2">
      <c r="A80" s="5"/>
      <c r="B80" s="86"/>
      <c r="C80" s="28"/>
      <c r="D80" s="29"/>
      <c r="E80" s="86"/>
      <c r="F80" s="86"/>
      <c r="G80" s="13"/>
    </row>
    <row r="81" spans="1:7" ht="9.6" customHeight="1" x14ac:dyDescent="0.2">
      <c r="B81" s="85"/>
      <c r="C81" s="26"/>
      <c r="D81" s="27" t="str">
        <f>IF(C82="","",C82)</f>
        <v/>
      </c>
      <c r="E81" s="85"/>
      <c r="F81" s="85"/>
      <c r="G81" s="14"/>
    </row>
    <row r="82" spans="1:7" ht="15.3" customHeight="1" x14ac:dyDescent="0.2">
      <c r="A82" s="5"/>
      <c r="B82" s="86"/>
      <c r="C82" s="28"/>
      <c r="D82" s="29"/>
      <c r="E82" s="86"/>
      <c r="F82" s="86"/>
      <c r="G82" s="13"/>
    </row>
    <row r="83" spans="1:7" ht="9.6" customHeight="1" x14ac:dyDescent="0.2">
      <c r="B83" s="85"/>
      <c r="C83" s="26"/>
      <c r="D83" s="27" t="str">
        <f>IF(C84="","",C84)</f>
        <v/>
      </c>
      <c r="E83" s="85"/>
      <c r="F83" s="85"/>
      <c r="G83" s="14"/>
    </row>
    <row r="84" spans="1:7" ht="15.3" customHeight="1" x14ac:dyDescent="0.2">
      <c r="A84" s="5"/>
      <c r="B84" s="86"/>
      <c r="C84" s="28"/>
      <c r="D84" s="29"/>
      <c r="E84" s="86"/>
      <c r="F84" s="86"/>
      <c r="G84" s="13"/>
    </row>
    <row r="85" spans="1:7" ht="9.6" customHeight="1" x14ac:dyDescent="0.2">
      <c r="B85" s="85"/>
      <c r="C85" s="26"/>
      <c r="D85" s="27" t="str">
        <f>IF(C86="","",C86)</f>
        <v/>
      </c>
      <c r="E85" s="85"/>
      <c r="F85" s="85"/>
      <c r="G85" s="14"/>
    </row>
    <row r="86" spans="1:7" ht="15.3" customHeight="1" x14ac:dyDescent="0.2">
      <c r="A86" s="5"/>
      <c r="B86" s="86"/>
      <c r="C86" s="28"/>
      <c r="D86" s="29"/>
      <c r="E86" s="86"/>
      <c r="F86" s="86"/>
      <c r="G86" s="13"/>
    </row>
    <row r="87" spans="1:7" ht="9.6" customHeight="1" x14ac:dyDescent="0.2">
      <c r="B87" s="85"/>
      <c r="C87" s="26"/>
      <c r="D87" s="27" t="str">
        <f>IF(C88="","",C88)</f>
        <v/>
      </c>
      <c r="E87" s="85"/>
      <c r="F87" s="85"/>
      <c r="G87" s="14"/>
    </row>
    <row r="88" spans="1:7" ht="15.3" customHeight="1" x14ac:dyDescent="0.2">
      <c r="A88" s="5"/>
      <c r="B88" s="86"/>
      <c r="C88" s="28"/>
      <c r="D88" s="29"/>
      <c r="E88" s="86"/>
      <c r="F88" s="86"/>
      <c r="G88" s="13"/>
    </row>
    <row r="89" spans="1:7" ht="9.6" customHeight="1" x14ac:dyDescent="0.2">
      <c r="B89" s="85"/>
      <c r="C89" s="26"/>
      <c r="D89" s="27" t="str">
        <f>IF(C90="","",C90)</f>
        <v/>
      </c>
      <c r="E89" s="85"/>
      <c r="F89" s="85"/>
      <c r="G89" s="14"/>
    </row>
    <row r="90" spans="1:7" ht="15.3" customHeight="1" x14ac:dyDescent="0.2">
      <c r="A90" s="5"/>
      <c r="B90" s="86"/>
      <c r="C90" s="28"/>
      <c r="D90" s="29"/>
      <c r="E90" s="86"/>
      <c r="F90" s="86"/>
      <c r="G90" s="13"/>
    </row>
    <row r="91" spans="1:7" ht="9.6" customHeight="1" x14ac:dyDescent="0.2">
      <c r="B91" s="85"/>
      <c r="C91" s="26"/>
      <c r="D91" s="27" t="str">
        <f>IF(C92="","",C92)</f>
        <v/>
      </c>
      <c r="E91" s="85"/>
      <c r="F91" s="85"/>
      <c r="G91" s="14"/>
    </row>
    <row r="92" spans="1:7" ht="15.3" customHeight="1" x14ac:dyDescent="0.2">
      <c r="A92" s="5"/>
      <c r="B92" s="86"/>
      <c r="C92" s="28"/>
      <c r="D92" s="29"/>
      <c r="E92" s="86"/>
      <c r="F92" s="86"/>
      <c r="G92" s="13"/>
    </row>
    <row r="93" spans="1:7" ht="9.6" customHeight="1" x14ac:dyDescent="0.2">
      <c r="B93" s="85"/>
      <c r="C93" s="26"/>
      <c r="D93" s="27" t="str">
        <f>IF(C94="","",C94)</f>
        <v/>
      </c>
      <c r="E93" s="85"/>
      <c r="F93" s="85"/>
      <c r="G93" s="14"/>
    </row>
    <row r="94" spans="1:7" ht="15.3" customHeight="1" x14ac:dyDescent="0.2">
      <c r="A94" s="5"/>
      <c r="B94" s="86"/>
      <c r="C94" s="28"/>
      <c r="D94" s="29"/>
      <c r="E94" s="86"/>
      <c r="F94" s="86"/>
      <c r="G94" s="13"/>
    </row>
    <row r="95" spans="1:7" ht="24.9" customHeight="1" x14ac:dyDescent="0.2">
      <c r="B95" s="17"/>
      <c r="C95" s="18"/>
      <c r="D95" s="18"/>
      <c r="E95" s="17"/>
      <c r="F95" s="17"/>
    </row>
    <row r="96" spans="1:7" ht="24.9" customHeight="1" x14ac:dyDescent="0.2">
      <c r="B96" s="17"/>
      <c r="C96" s="18"/>
      <c r="D96" s="18"/>
      <c r="E96" s="17"/>
      <c r="F96" s="17"/>
    </row>
    <row r="97" spans="2:6" ht="24.9" customHeight="1" x14ac:dyDescent="0.2">
      <c r="B97" s="17"/>
      <c r="C97" s="18"/>
      <c r="D97" s="18"/>
      <c r="E97" s="17"/>
      <c r="F97" s="17"/>
    </row>
    <row r="98" spans="2:6" ht="24.9" customHeight="1" x14ac:dyDescent="0.2">
      <c r="B98" s="17"/>
      <c r="C98" s="18"/>
      <c r="D98" s="18"/>
      <c r="E98" s="17"/>
      <c r="F98" s="17"/>
    </row>
    <row r="99" spans="2:6" ht="24.9" customHeight="1" x14ac:dyDescent="0.2">
      <c r="B99" s="17"/>
      <c r="C99" s="18"/>
      <c r="D99" s="18"/>
      <c r="E99" s="17"/>
      <c r="F99" s="17"/>
    </row>
    <row r="100" spans="2:6" ht="24.9" customHeight="1" x14ac:dyDescent="0.2">
      <c r="B100" s="17"/>
      <c r="C100" s="18"/>
      <c r="D100" s="18"/>
      <c r="E100" s="17"/>
      <c r="F100" s="17"/>
    </row>
    <row r="101" spans="2:6" ht="24.9" customHeight="1" x14ac:dyDescent="0.2">
      <c r="B101" s="17"/>
      <c r="C101" s="18"/>
      <c r="D101" s="18"/>
      <c r="E101" s="17"/>
      <c r="F101" s="17"/>
    </row>
    <row r="102" spans="2:6" ht="24.9" customHeight="1" x14ac:dyDescent="0.2">
      <c r="B102" s="17"/>
      <c r="C102" s="18"/>
      <c r="D102" s="18"/>
      <c r="E102" s="17"/>
      <c r="F102" s="17"/>
    </row>
    <row r="103" spans="2:6" ht="24.9" customHeight="1" x14ac:dyDescent="0.2">
      <c r="B103" s="17"/>
      <c r="C103" s="18"/>
      <c r="D103" s="18"/>
      <c r="E103" s="17"/>
      <c r="F103" s="17"/>
    </row>
    <row r="104" spans="2:6" ht="24.9" customHeight="1" x14ac:dyDescent="0.2">
      <c r="B104" s="17"/>
      <c r="C104" s="18"/>
      <c r="D104" s="18"/>
      <c r="E104" s="17"/>
      <c r="F104" s="17"/>
    </row>
    <row r="105" spans="2:6" ht="24.9" customHeight="1" x14ac:dyDescent="0.2">
      <c r="B105" s="17"/>
      <c r="C105" s="18"/>
      <c r="D105" s="18"/>
      <c r="E105" s="17"/>
      <c r="F105" s="17"/>
    </row>
    <row r="106" spans="2:6" ht="24.9" customHeight="1" x14ac:dyDescent="0.2">
      <c r="B106" s="17"/>
      <c r="C106" s="18"/>
      <c r="D106" s="18"/>
      <c r="E106" s="17"/>
      <c r="F106" s="17"/>
    </row>
    <row r="107" spans="2:6" ht="24.9" customHeight="1" x14ac:dyDescent="0.2">
      <c r="B107" s="17"/>
      <c r="C107" s="18"/>
      <c r="D107" s="18"/>
      <c r="E107" s="17"/>
      <c r="F107" s="17"/>
    </row>
    <row r="108" spans="2:6" ht="24.9" customHeight="1" x14ac:dyDescent="0.2">
      <c r="B108" s="17"/>
      <c r="C108" s="18"/>
      <c r="D108" s="18"/>
      <c r="E108" s="17"/>
      <c r="F108" s="17"/>
    </row>
    <row r="109" spans="2:6" ht="24.9" customHeight="1" x14ac:dyDescent="0.2">
      <c r="B109" s="17"/>
      <c r="C109" s="18"/>
      <c r="D109" s="18"/>
      <c r="E109" s="17"/>
      <c r="F109" s="17"/>
    </row>
    <row r="110" spans="2:6" ht="24.9" customHeight="1" x14ac:dyDescent="0.2">
      <c r="B110" s="17"/>
      <c r="C110" s="18"/>
      <c r="D110" s="18"/>
      <c r="E110" s="17"/>
      <c r="F110" s="17"/>
    </row>
    <row r="111" spans="2:6" ht="24.9" customHeight="1" x14ac:dyDescent="0.2">
      <c r="B111" s="17"/>
      <c r="C111" s="18"/>
      <c r="D111" s="18"/>
      <c r="E111" s="17"/>
      <c r="F111" s="17"/>
    </row>
    <row r="112" spans="2:6" ht="24.9" customHeight="1" x14ac:dyDescent="0.2">
      <c r="B112" s="17"/>
      <c r="C112" s="18"/>
      <c r="D112" s="18"/>
      <c r="E112" s="17"/>
      <c r="F112" s="17"/>
    </row>
    <row r="113" spans="2:6" ht="24.9" customHeight="1" x14ac:dyDescent="0.2">
      <c r="B113" s="17"/>
      <c r="C113" s="18"/>
      <c r="D113" s="18"/>
      <c r="E113" s="17"/>
      <c r="F113" s="17"/>
    </row>
    <row r="114" spans="2:6" ht="24.9" customHeight="1" x14ac:dyDescent="0.2">
      <c r="B114" s="17"/>
      <c r="C114" s="18"/>
      <c r="D114" s="18"/>
      <c r="E114" s="17"/>
      <c r="F114" s="17"/>
    </row>
    <row r="115" spans="2:6" ht="24.9" customHeight="1" x14ac:dyDescent="0.2">
      <c r="B115" s="17"/>
      <c r="C115" s="18"/>
      <c r="D115" s="18"/>
      <c r="E115" s="17"/>
      <c r="F115" s="17"/>
    </row>
    <row r="116" spans="2:6" ht="24.9" customHeight="1" x14ac:dyDescent="0.2">
      <c r="B116" s="17"/>
      <c r="C116" s="18"/>
      <c r="D116" s="18"/>
      <c r="E116" s="17"/>
      <c r="F116" s="17"/>
    </row>
    <row r="117" spans="2:6" ht="24.9" customHeight="1" x14ac:dyDescent="0.2">
      <c r="B117" s="17"/>
      <c r="C117" s="18"/>
      <c r="D117" s="18"/>
      <c r="E117" s="17"/>
      <c r="F117" s="17"/>
    </row>
    <row r="118" spans="2:6" ht="24.9" customHeight="1" x14ac:dyDescent="0.2">
      <c r="B118" s="17"/>
      <c r="C118" s="18"/>
      <c r="D118" s="18"/>
      <c r="E118" s="17"/>
      <c r="F118" s="17"/>
    </row>
    <row r="119" spans="2:6" ht="24.9" customHeight="1" x14ac:dyDescent="0.2">
      <c r="B119" s="17"/>
      <c r="C119" s="18"/>
      <c r="D119" s="18"/>
      <c r="E119" s="17"/>
      <c r="F119" s="17"/>
    </row>
    <row r="120" spans="2:6" ht="24.9" customHeight="1" x14ac:dyDescent="0.2">
      <c r="B120" s="17"/>
      <c r="C120" s="18"/>
      <c r="D120" s="18"/>
      <c r="E120" s="17"/>
      <c r="F120" s="17"/>
    </row>
  </sheetData>
  <sheetProtection algorithmName="SHA-512" hashValue="/e7oPlLMMPyQM0cZIba0nwOtcGgv68bP3+aTS3IgdkhPIKQF9BkO2QfxN8M6l8Z0JHwbTv2U/tF4sgUMAodFtw==" saltValue="Z2OiuakQf1wlw83pORivNA==" spinCount="100000" sheet="1" selectLockedCells="1"/>
  <mergeCells count="150">
    <mergeCell ref="B91:B92"/>
    <mergeCell ref="E91:E92"/>
    <mergeCell ref="F91:F92"/>
    <mergeCell ref="B93:B94"/>
    <mergeCell ref="E93:E94"/>
    <mergeCell ref="F93:F94"/>
    <mergeCell ref="B87:B88"/>
    <mergeCell ref="E87:E88"/>
    <mergeCell ref="F87:F88"/>
    <mergeCell ref="B89:B90"/>
    <mergeCell ref="E89:E90"/>
    <mergeCell ref="F89:F90"/>
    <mergeCell ref="B83:B84"/>
    <mergeCell ref="E83:E84"/>
    <mergeCell ref="F83:F84"/>
    <mergeCell ref="B85:B86"/>
    <mergeCell ref="E85:E86"/>
    <mergeCell ref="F85:F86"/>
    <mergeCell ref="B79:B80"/>
    <mergeCell ref="E79:E80"/>
    <mergeCell ref="F79:F80"/>
    <mergeCell ref="B81:B82"/>
    <mergeCell ref="E81:E82"/>
    <mergeCell ref="F81:F82"/>
    <mergeCell ref="B75:B76"/>
    <mergeCell ref="E75:E76"/>
    <mergeCell ref="F75:F76"/>
    <mergeCell ref="B77:B78"/>
    <mergeCell ref="E77:E78"/>
    <mergeCell ref="F77:F78"/>
    <mergeCell ref="B71:B72"/>
    <mergeCell ref="E71:E72"/>
    <mergeCell ref="F71:F72"/>
    <mergeCell ref="B73:B74"/>
    <mergeCell ref="E73:E74"/>
    <mergeCell ref="F73:F74"/>
    <mergeCell ref="B67:B68"/>
    <mergeCell ref="E67:E68"/>
    <mergeCell ref="F67:F68"/>
    <mergeCell ref="B69:B70"/>
    <mergeCell ref="E69:E70"/>
    <mergeCell ref="F69:F70"/>
    <mergeCell ref="B63:B64"/>
    <mergeCell ref="E63:E64"/>
    <mergeCell ref="F63:F64"/>
    <mergeCell ref="B65:B66"/>
    <mergeCell ref="E65:E66"/>
    <mergeCell ref="F65:F66"/>
    <mergeCell ref="B59:B60"/>
    <mergeCell ref="E59:E60"/>
    <mergeCell ref="F59:F60"/>
    <mergeCell ref="B61:B62"/>
    <mergeCell ref="E61:E62"/>
    <mergeCell ref="F61:F62"/>
    <mergeCell ref="B55:B56"/>
    <mergeCell ref="E55:E56"/>
    <mergeCell ref="F55:F56"/>
    <mergeCell ref="B57:B58"/>
    <mergeCell ref="E57:E58"/>
    <mergeCell ref="F57:F58"/>
    <mergeCell ref="B51:B52"/>
    <mergeCell ref="E51:E52"/>
    <mergeCell ref="F51:F52"/>
    <mergeCell ref="B53:B54"/>
    <mergeCell ref="E53:E54"/>
    <mergeCell ref="F53:F54"/>
    <mergeCell ref="B47:B48"/>
    <mergeCell ref="E47:E48"/>
    <mergeCell ref="F47:F48"/>
    <mergeCell ref="B49:B50"/>
    <mergeCell ref="E49:E50"/>
    <mergeCell ref="F49:F50"/>
    <mergeCell ref="B43:B44"/>
    <mergeCell ref="E43:E44"/>
    <mergeCell ref="F43:F44"/>
    <mergeCell ref="B45:B46"/>
    <mergeCell ref="E45:E46"/>
    <mergeCell ref="F45:F46"/>
    <mergeCell ref="B39:B40"/>
    <mergeCell ref="E39:E40"/>
    <mergeCell ref="F39:F40"/>
    <mergeCell ref="B41:B42"/>
    <mergeCell ref="E41:E42"/>
    <mergeCell ref="F41:F42"/>
    <mergeCell ref="B35:B36"/>
    <mergeCell ref="E35:E36"/>
    <mergeCell ref="F35:F36"/>
    <mergeCell ref="B37:B38"/>
    <mergeCell ref="E37:E38"/>
    <mergeCell ref="F37:F38"/>
    <mergeCell ref="B31:B32"/>
    <mergeCell ref="E31:E32"/>
    <mergeCell ref="F31:F32"/>
    <mergeCell ref="B33:B34"/>
    <mergeCell ref="E33:E34"/>
    <mergeCell ref="F33:F34"/>
    <mergeCell ref="B29:B30"/>
    <mergeCell ref="E29:E30"/>
    <mergeCell ref="F29:F30"/>
    <mergeCell ref="B23:B24"/>
    <mergeCell ref="B25:B26"/>
    <mergeCell ref="E15:E16"/>
    <mergeCell ref="F15:F16"/>
    <mergeCell ref="E17:E18"/>
    <mergeCell ref="F17:F18"/>
    <mergeCell ref="E19:E20"/>
    <mergeCell ref="F19:F20"/>
    <mergeCell ref="E21:E22"/>
    <mergeCell ref="F21:F22"/>
    <mergeCell ref="E23:E24"/>
    <mergeCell ref="F23:F24"/>
    <mergeCell ref="E25:E26"/>
    <mergeCell ref="F25:F26"/>
    <mergeCell ref="B15:B16"/>
    <mergeCell ref="B17:B18"/>
    <mergeCell ref="B19:B20"/>
    <mergeCell ref="B21:B22"/>
    <mergeCell ref="F13:F14"/>
    <mergeCell ref="H7:R8"/>
    <mergeCell ref="H9:R10"/>
    <mergeCell ref="H11:R12"/>
    <mergeCell ref="H13:R14"/>
    <mergeCell ref="F7:F8"/>
    <mergeCell ref="B27:B28"/>
    <mergeCell ref="E27:E28"/>
    <mergeCell ref="F27:F28"/>
    <mergeCell ref="H23:R24"/>
    <mergeCell ref="B3:B4"/>
    <mergeCell ref="E3:E4"/>
    <mergeCell ref="F3:F4"/>
    <mergeCell ref="B5:B6"/>
    <mergeCell ref="E5:E6"/>
    <mergeCell ref="F5:F6"/>
    <mergeCell ref="H2:R2"/>
    <mergeCell ref="H3:R4"/>
    <mergeCell ref="H5:R6"/>
    <mergeCell ref="E9:E10"/>
    <mergeCell ref="F9:F10"/>
    <mergeCell ref="E11:E12"/>
    <mergeCell ref="F11:F12"/>
    <mergeCell ref="B7:B8"/>
    <mergeCell ref="B9:B10"/>
    <mergeCell ref="B11:B12"/>
    <mergeCell ref="B13:B14"/>
    <mergeCell ref="E7:E8"/>
    <mergeCell ref="E13:E14"/>
    <mergeCell ref="H15:R16"/>
    <mergeCell ref="H17:R18"/>
    <mergeCell ref="H19:R20"/>
    <mergeCell ref="H21:R22"/>
  </mergeCells>
  <phoneticPr fontId="2"/>
  <dataValidations count="5">
    <dataValidation imeMode="fullKatakana" allowBlank="1" showInputMessage="1" showErrorMessage="1" sqref="C93 C7 C9 C11 C15 C91 C17 C19 C21 C23 C25 C27 C29 C31 C33 C35 C37 C39 C41 C43 C45 C47 C49 C51 C53 C55 C57 C59 C61 C63 C65 C67 C69 C71 C73 C75 C77 C79 C81 C83 C85 C87 C89 C13" xr:uid="{C17EE590-E9C6-48CE-B16F-75E86C80C98D}"/>
    <dataValidation imeMode="halfAlpha" allowBlank="1" showInputMessage="1" showErrorMessage="1" sqref="B7:B94" xr:uid="{1B1915D8-FE07-4C89-BA5A-615FE7BADAE4}"/>
    <dataValidation imeMode="hiragana" allowBlank="1" showInputMessage="1" showErrorMessage="1" sqref="C16 C18 C20 C22 C24 C26 C28 C30 C32 C34 C36 C38 C40 C42 C44 C46 C48 C50 C52 C54 C56 C58 C60 C62 C64 C66 C68 C70 C72 C74 C76 C78 C80 C82 C84 C86 C88 C90 C92 C94 C8 C10 C12 C14" xr:uid="{BA1BE57A-63B1-4F8F-817B-E5561634F991}"/>
    <dataValidation type="list" allowBlank="1" showInputMessage="1" showErrorMessage="1" sqref="E7:E94" xr:uid="{76419D46-F7A4-4A61-AC6A-0A54E54325D6}">
      <formula1>" ,1,2,3,4,5,6"</formula1>
    </dataValidation>
    <dataValidation type="list" allowBlank="1" showInputMessage="1" showErrorMessage="1" sqref="F7:F94" xr:uid="{5A7FA833-C37C-4F0E-800B-D61D7CC28084}">
      <formula1>" ,GK,DF,MF,FW"</formula1>
    </dataValidation>
  </dataValidations>
  <pageMargins left="0.22" right="0.19685039370078741" top="0.19" bottom="0.19685039370078741" header="0.13" footer="0.19685039370078741"/>
  <pageSetup paperSize="9" orientation="landscape" horizontalDpi="4294967293"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D48"/>
  <sheetViews>
    <sheetView view="pageBreakPreview" zoomScaleNormal="100" workbookViewId="0">
      <selection activeCell="B21" sqref="B21:B22"/>
    </sheetView>
  </sheetViews>
  <sheetFormatPr defaultRowHeight="13.2" x14ac:dyDescent="0.2"/>
  <cols>
    <col min="1" max="1" width="2.44140625" customWidth="1"/>
    <col min="2" max="2" width="3.21875" customWidth="1"/>
    <col min="3" max="3" width="18.5546875" customWidth="1"/>
    <col min="4" max="5" width="3.109375" customWidth="1"/>
    <col min="6" max="8" width="3.5546875" customWidth="1"/>
    <col min="9" max="9" width="1.109375" customWidth="1"/>
    <col min="10" max="11" width="3.5546875" customWidth="1"/>
    <col min="12" max="12" width="15.5546875" customWidth="1"/>
    <col min="13" max="13" width="3.5546875" customWidth="1"/>
    <col min="14" max="16" width="2.5546875" customWidth="1"/>
    <col min="17" max="17" width="3.21875" customWidth="1"/>
    <col min="18" max="18" width="18.5546875" customWidth="1"/>
    <col min="19" max="20" width="3.109375" customWidth="1"/>
    <col min="21" max="23" width="3.5546875" customWidth="1"/>
    <col min="24" max="24" width="1.109375" customWidth="1"/>
    <col min="25" max="26" width="3.5546875" customWidth="1"/>
    <col min="27" max="27" width="15.5546875" customWidth="1"/>
    <col min="28" max="28" width="5.109375" customWidth="1"/>
    <col min="29" max="29" width="2.44140625" hidden="1" customWidth="1"/>
    <col min="30" max="30" width="1.88671875" customWidth="1"/>
  </cols>
  <sheetData>
    <row r="1" spans="1:28" ht="14.25" customHeight="1" x14ac:dyDescent="0.2">
      <c r="B1" s="2"/>
      <c r="C1" s="2"/>
      <c r="D1" s="2"/>
      <c r="E1" s="2"/>
      <c r="F1" s="2"/>
      <c r="G1" s="7" t="s">
        <v>10</v>
      </c>
      <c r="H1" s="6"/>
      <c r="J1" s="91" t="s">
        <v>26</v>
      </c>
      <c r="K1" s="90"/>
      <c r="L1" s="19" t="str">
        <f>メンバー表一般用!L1</f>
        <v>NO</v>
      </c>
      <c r="M1" s="16"/>
      <c r="Q1" s="2"/>
      <c r="R1" s="2"/>
      <c r="S1" s="2"/>
      <c r="T1" s="2"/>
      <c r="U1" s="2"/>
      <c r="V1" s="7" t="s">
        <v>10</v>
      </c>
      <c r="W1" s="6"/>
      <c r="Y1" s="91" t="s">
        <v>26</v>
      </c>
      <c r="Z1" s="90"/>
      <c r="AA1" s="19" t="str">
        <f>メンバー表一般用!L1</f>
        <v>NO</v>
      </c>
      <c r="AB1" s="16"/>
    </row>
    <row r="2" spans="1:28" ht="8.25" customHeight="1" x14ac:dyDescent="0.2"/>
    <row r="3" spans="1:28" ht="12" customHeight="1" x14ac:dyDescent="0.2">
      <c r="B3" s="94" t="s">
        <v>11</v>
      </c>
      <c r="C3" s="96" t="s">
        <v>2</v>
      </c>
      <c r="D3" s="98" t="s">
        <v>1</v>
      </c>
      <c r="E3" s="98" t="s">
        <v>0</v>
      </c>
      <c r="F3" s="11" t="s">
        <v>12</v>
      </c>
      <c r="G3" s="12"/>
      <c r="H3" s="9"/>
      <c r="I3" s="3"/>
      <c r="J3" s="56" t="s">
        <v>3</v>
      </c>
      <c r="K3" s="53"/>
      <c r="L3" s="64">
        <f>メンバー表一般用!L3</f>
        <v>0</v>
      </c>
      <c r="M3" s="65"/>
      <c r="Q3" s="94" t="s">
        <v>11</v>
      </c>
      <c r="R3" s="96" t="s">
        <v>2</v>
      </c>
      <c r="S3" s="98" t="s">
        <v>1</v>
      </c>
      <c r="T3" s="98" t="s">
        <v>0</v>
      </c>
      <c r="U3" s="11" t="s">
        <v>12</v>
      </c>
      <c r="V3" s="12"/>
      <c r="W3" s="9"/>
      <c r="X3" s="3"/>
      <c r="Y3" s="56" t="s">
        <v>3</v>
      </c>
      <c r="Z3" s="53"/>
      <c r="AA3" s="64">
        <f>L3</f>
        <v>0</v>
      </c>
      <c r="AB3" s="65"/>
    </row>
    <row r="4" spans="1:28" ht="12" customHeight="1" x14ac:dyDescent="0.2">
      <c r="B4" s="95"/>
      <c r="C4" s="97"/>
      <c r="D4" s="99"/>
      <c r="E4" s="99"/>
      <c r="F4" s="10" t="s">
        <v>8</v>
      </c>
      <c r="G4" s="10" t="s">
        <v>8</v>
      </c>
      <c r="H4" s="10" t="s">
        <v>8</v>
      </c>
      <c r="I4" s="3"/>
      <c r="J4" s="92"/>
      <c r="K4" s="93"/>
      <c r="L4" s="66"/>
      <c r="M4" s="67"/>
      <c r="Q4" s="95"/>
      <c r="R4" s="97"/>
      <c r="S4" s="99"/>
      <c r="T4" s="99"/>
      <c r="U4" s="10" t="s">
        <v>8</v>
      </c>
      <c r="V4" s="10" t="s">
        <v>8</v>
      </c>
      <c r="W4" s="10" t="s">
        <v>8</v>
      </c>
      <c r="X4" s="3"/>
      <c r="Y4" s="92"/>
      <c r="Z4" s="93"/>
      <c r="AA4" s="66"/>
      <c r="AB4" s="67"/>
    </row>
    <row r="5" spans="1:28" ht="8.25" customHeight="1" x14ac:dyDescent="0.2">
      <c r="B5" s="85"/>
      <c r="C5" s="23" t="str">
        <f>VLOOKUP(メンバー表２３人以上用!B5,選手名簿マスター!B$5:F$120,2,FALSE)</f>
        <v xml:space="preserve"> </v>
      </c>
      <c r="D5" s="79" t="str">
        <f>VLOOKUP(メンバー表２３人以上用!$B5,選手名簿マスター!$B$5:$F$120,4,FALSE)</f>
        <v>　</v>
      </c>
      <c r="E5" s="81" t="str">
        <f>VLOOKUP(メンバー表２３人以上用!$B5,選手名簿マスター!$B$5:$F$120,5,FALSE)</f>
        <v>　</v>
      </c>
      <c r="F5" s="83"/>
      <c r="G5" s="83"/>
      <c r="H5" s="83"/>
      <c r="I5" s="14"/>
      <c r="J5" s="53"/>
      <c r="K5" s="54"/>
      <c r="L5" s="54"/>
      <c r="M5" s="54"/>
      <c r="Q5" s="77" t="str">
        <f>+IF(B5=0," ",B5)</f>
        <v xml:space="preserve"> </v>
      </c>
      <c r="R5" s="23" t="str">
        <f t="shared" ref="R5:R48" si="0">+C5</f>
        <v xml:space="preserve"> </v>
      </c>
      <c r="S5" s="79" t="str">
        <f>+D5</f>
        <v>　</v>
      </c>
      <c r="T5" s="81" t="str">
        <f>+E5</f>
        <v>　</v>
      </c>
      <c r="U5" s="51">
        <f t="shared" ref="U5:W5" si="1">+F5</f>
        <v>0</v>
      </c>
      <c r="V5" s="51">
        <f t="shared" si="1"/>
        <v>0</v>
      </c>
      <c r="W5" s="51">
        <f t="shared" si="1"/>
        <v>0</v>
      </c>
      <c r="X5" s="14"/>
      <c r="Y5" s="53"/>
      <c r="Z5" s="54"/>
      <c r="AA5" s="54"/>
      <c r="AB5" s="54"/>
    </row>
    <row r="6" spans="1:28" ht="15.3" customHeight="1" x14ac:dyDescent="0.2">
      <c r="A6" s="5"/>
      <c r="B6" s="86"/>
      <c r="C6" s="22" t="str">
        <f>VLOOKUP(メンバー表２３人以上用!B5,選手名簿マスター!B$5:F$120,3,FALSE)</f>
        <v>　</v>
      </c>
      <c r="D6" s="80"/>
      <c r="E6" s="82"/>
      <c r="F6" s="84"/>
      <c r="G6" s="84"/>
      <c r="H6" s="84"/>
      <c r="I6" s="4"/>
      <c r="J6" s="55"/>
      <c r="K6" s="55"/>
      <c r="L6" s="55"/>
      <c r="M6" s="55"/>
      <c r="P6" s="5"/>
      <c r="Q6" s="78"/>
      <c r="R6" s="22" t="str">
        <f t="shared" si="0"/>
        <v>　</v>
      </c>
      <c r="S6" s="80"/>
      <c r="T6" s="82"/>
      <c r="U6" s="52"/>
      <c r="V6" s="52"/>
      <c r="W6" s="52"/>
      <c r="X6" s="4"/>
      <c r="Y6" s="55"/>
      <c r="Z6" s="55"/>
      <c r="AA6" s="55"/>
      <c r="AB6" s="55"/>
    </row>
    <row r="7" spans="1:28" ht="8.25" customHeight="1" x14ac:dyDescent="0.2">
      <c r="B7" s="85"/>
      <c r="C7" s="23" t="str">
        <f>VLOOKUP(メンバー表２３人以上用!B7,選手名簿マスター!B$5:F$120,2,FALSE)</f>
        <v xml:space="preserve"> </v>
      </c>
      <c r="D7" s="79" t="str">
        <f>VLOOKUP(メンバー表２３人以上用!$B7,選手名簿マスター!$B$5:$F$120,4,FALSE)</f>
        <v>　</v>
      </c>
      <c r="E7" s="81" t="str">
        <f>VLOOKUP(メンバー表２３人以上用!$B7,選手名簿マスター!$B$5:$F$120,5,FALSE)</f>
        <v>　</v>
      </c>
      <c r="F7" s="83"/>
      <c r="G7" s="83"/>
      <c r="H7" s="83"/>
      <c r="I7" s="14"/>
      <c r="J7" s="56" t="s">
        <v>13</v>
      </c>
      <c r="K7" s="57"/>
      <c r="L7" s="60" t="str">
        <f>メンバー表一般用!L7</f>
        <v>　　　年　　　月　　　日　</v>
      </c>
      <c r="M7" s="61"/>
      <c r="Q7" s="77" t="str">
        <f>+IF(B7=0," ",B7)</f>
        <v xml:space="preserve"> </v>
      </c>
      <c r="R7" s="23" t="str">
        <f t="shared" si="0"/>
        <v xml:space="preserve"> </v>
      </c>
      <c r="S7" s="79" t="str">
        <f>+D7</f>
        <v>　</v>
      </c>
      <c r="T7" s="81" t="str">
        <f>+E7</f>
        <v>　</v>
      </c>
      <c r="U7" s="51">
        <f t="shared" ref="U7:W7" si="2">+F7</f>
        <v>0</v>
      </c>
      <c r="V7" s="51">
        <f t="shared" si="2"/>
        <v>0</v>
      </c>
      <c r="W7" s="51">
        <f t="shared" si="2"/>
        <v>0</v>
      </c>
      <c r="X7" s="14"/>
      <c r="Y7" s="56" t="s">
        <v>13</v>
      </c>
      <c r="Z7" s="57"/>
      <c r="AA7" s="60" t="str">
        <f>L7</f>
        <v>　　　年　　　月　　　日　</v>
      </c>
      <c r="AB7" s="61"/>
    </row>
    <row r="8" spans="1:28" ht="15.3" customHeight="1" x14ac:dyDescent="0.2">
      <c r="A8" s="5"/>
      <c r="B8" s="86"/>
      <c r="C8" s="22" t="str">
        <f>VLOOKUP(メンバー表２３人以上用!B7,選手名簿マスター!B$5:F$120,3,FALSE)</f>
        <v>　</v>
      </c>
      <c r="D8" s="80"/>
      <c r="E8" s="82"/>
      <c r="F8" s="84"/>
      <c r="G8" s="84"/>
      <c r="H8" s="84"/>
      <c r="I8" s="4"/>
      <c r="J8" s="58"/>
      <c r="K8" s="59"/>
      <c r="L8" s="62"/>
      <c r="M8" s="63"/>
      <c r="P8" s="5"/>
      <c r="Q8" s="78"/>
      <c r="R8" s="22" t="str">
        <f t="shared" si="0"/>
        <v>　</v>
      </c>
      <c r="S8" s="80"/>
      <c r="T8" s="82"/>
      <c r="U8" s="52"/>
      <c r="V8" s="52"/>
      <c r="W8" s="52"/>
      <c r="X8" s="4"/>
      <c r="Y8" s="58"/>
      <c r="Z8" s="59"/>
      <c r="AA8" s="62"/>
      <c r="AB8" s="63"/>
    </row>
    <row r="9" spans="1:28" ht="8.25" customHeight="1" x14ac:dyDescent="0.2">
      <c r="B9" s="85"/>
      <c r="C9" s="23" t="str">
        <f>VLOOKUP(メンバー表２３人以上用!B9,選手名簿マスター!B$5:F$120,2,FALSE)</f>
        <v xml:space="preserve"> </v>
      </c>
      <c r="D9" s="79" t="str">
        <f>VLOOKUP(メンバー表２３人以上用!$B9,選手名簿マスター!$B$5:$F$120,4,FALSE)</f>
        <v>　</v>
      </c>
      <c r="E9" s="81" t="str">
        <f>VLOOKUP(メンバー表２３人以上用!$B9,選手名簿マスター!$B$5:$F$120,5,FALSE)</f>
        <v>　</v>
      </c>
      <c r="F9" s="83"/>
      <c r="G9" s="83"/>
      <c r="H9" s="83"/>
      <c r="I9" s="14"/>
      <c r="J9" s="56" t="s">
        <v>5</v>
      </c>
      <c r="K9" s="57"/>
      <c r="L9" s="64">
        <f>メンバー表一般用!L9</f>
        <v>0</v>
      </c>
      <c r="M9" s="65"/>
      <c r="Q9" s="77" t="str">
        <f>+IF(B9=0," ",B9)</f>
        <v xml:space="preserve"> </v>
      </c>
      <c r="R9" s="23" t="str">
        <f t="shared" si="0"/>
        <v xml:space="preserve"> </v>
      </c>
      <c r="S9" s="79" t="str">
        <f>+D9</f>
        <v>　</v>
      </c>
      <c r="T9" s="81" t="str">
        <f>+E9</f>
        <v>　</v>
      </c>
      <c r="U9" s="51">
        <f t="shared" ref="U9:W9" si="3">+F9</f>
        <v>0</v>
      </c>
      <c r="V9" s="51">
        <f t="shared" si="3"/>
        <v>0</v>
      </c>
      <c r="W9" s="51">
        <f t="shared" si="3"/>
        <v>0</v>
      </c>
      <c r="X9" s="14"/>
      <c r="Y9" s="56" t="s">
        <v>5</v>
      </c>
      <c r="Z9" s="57"/>
      <c r="AA9" s="64">
        <f>L9</f>
        <v>0</v>
      </c>
      <c r="AB9" s="65"/>
    </row>
    <row r="10" spans="1:28" ht="15.3" customHeight="1" x14ac:dyDescent="0.2">
      <c r="A10" s="5"/>
      <c r="B10" s="86"/>
      <c r="C10" s="22" t="str">
        <f>VLOOKUP(メンバー表２３人以上用!B9,選手名簿マスター!B$5:F$120,3,FALSE)</f>
        <v>　</v>
      </c>
      <c r="D10" s="80"/>
      <c r="E10" s="82"/>
      <c r="F10" s="84"/>
      <c r="G10" s="84"/>
      <c r="H10" s="84"/>
      <c r="I10" s="4"/>
      <c r="J10" s="58"/>
      <c r="K10" s="59"/>
      <c r="L10" s="66"/>
      <c r="M10" s="67"/>
      <c r="P10" s="5"/>
      <c r="Q10" s="78"/>
      <c r="R10" s="22" t="str">
        <f t="shared" si="0"/>
        <v>　</v>
      </c>
      <c r="S10" s="80"/>
      <c r="T10" s="82"/>
      <c r="U10" s="52"/>
      <c r="V10" s="52"/>
      <c r="W10" s="52"/>
      <c r="X10" s="4"/>
      <c r="Y10" s="58"/>
      <c r="Z10" s="59"/>
      <c r="AA10" s="66"/>
      <c r="AB10" s="67"/>
    </row>
    <row r="11" spans="1:28" ht="8.25" customHeight="1" x14ac:dyDescent="0.2">
      <c r="B11" s="85"/>
      <c r="C11" s="23" t="str">
        <f>VLOOKUP(メンバー表２３人以上用!B11,選手名簿マスター!B$5:F$120,2,FALSE)</f>
        <v xml:space="preserve"> </v>
      </c>
      <c r="D11" s="79" t="str">
        <f>VLOOKUP(メンバー表２３人以上用!$B11,選手名簿マスター!$B$5:$F$120,4,FALSE)</f>
        <v>　</v>
      </c>
      <c r="E11" s="81" t="str">
        <f>VLOOKUP(メンバー表２３人以上用!$B11,選手名簿マスター!$B$5:$F$120,5,FALSE)</f>
        <v>　</v>
      </c>
      <c r="F11" s="83"/>
      <c r="G11" s="83"/>
      <c r="H11" s="83"/>
      <c r="I11" s="14"/>
      <c r="J11" s="56" t="s">
        <v>4</v>
      </c>
      <c r="K11" s="57"/>
      <c r="L11" s="64">
        <f>メンバー表一般用!L11</f>
        <v>0</v>
      </c>
      <c r="M11" s="65"/>
      <c r="Q11" s="77" t="str">
        <f>+IF(B11=0," ",B11)</f>
        <v xml:space="preserve"> </v>
      </c>
      <c r="R11" s="23" t="str">
        <f t="shared" si="0"/>
        <v xml:space="preserve"> </v>
      </c>
      <c r="S11" s="79" t="str">
        <f>+D11</f>
        <v>　</v>
      </c>
      <c r="T11" s="81" t="str">
        <f>+E11</f>
        <v>　</v>
      </c>
      <c r="U11" s="51">
        <f t="shared" ref="U11:W11" si="4">+F11</f>
        <v>0</v>
      </c>
      <c r="V11" s="51">
        <f t="shared" si="4"/>
        <v>0</v>
      </c>
      <c r="W11" s="51">
        <f t="shared" si="4"/>
        <v>0</v>
      </c>
      <c r="X11" s="14"/>
      <c r="Y11" s="56" t="s">
        <v>4</v>
      </c>
      <c r="Z11" s="57"/>
      <c r="AA11" s="64">
        <f>L11</f>
        <v>0</v>
      </c>
      <c r="AB11" s="65"/>
    </row>
    <row r="12" spans="1:28" ht="15.3" customHeight="1" x14ac:dyDescent="0.2">
      <c r="A12" s="5"/>
      <c r="B12" s="86"/>
      <c r="C12" s="22" t="str">
        <f>VLOOKUP(メンバー表２３人以上用!B11,選手名簿マスター!B$5:F$120,3,FALSE)</f>
        <v>　</v>
      </c>
      <c r="D12" s="80"/>
      <c r="E12" s="82"/>
      <c r="F12" s="84"/>
      <c r="G12" s="84"/>
      <c r="H12" s="84"/>
      <c r="I12" s="4"/>
      <c r="J12" s="58"/>
      <c r="K12" s="59"/>
      <c r="L12" s="66"/>
      <c r="M12" s="67"/>
      <c r="P12" s="5"/>
      <c r="Q12" s="78"/>
      <c r="R12" s="22" t="str">
        <f t="shared" si="0"/>
        <v>　</v>
      </c>
      <c r="S12" s="80"/>
      <c r="T12" s="82"/>
      <c r="U12" s="52"/>
      <c r="V12" s="52"/>
      <c r="W12" s="52"/>
      <c r="X12" s="4"/>
      <c r="Y12" s="58"/>
      <c r="Z12" s="59"/>
      <c r="AA12" s="66"/>
      <c r="AB12" s="67"/>
    </row>
    <row r="13" spans="1:28" ht="8.25" customHeight="1" x14ac:dyDescent="0.2">
      <c r="B13" s="85"/>
      <c r="C13" s="23" t="str">
        <f>VLOOKUP(メンバー表２３人以上用!B13,選手名簿マスター!B$5:F$120,2,FALSE)</f>
        <v xml:space="preserve"> </v>
      </c>
      <c r="D13" s="79" t="str">
        <f>VLOOKUP(メンバー表２３人以上用!$B13,選手名簿マスター!$B$5:$F$120,4,FALSE)</f>
        <v>　</v>
      </c>
      <c r="E13" s="81" t="str">
        <f>VLOOKUP(メンバー表２３人以上用!$B13,選手名簿マスター!$B$5:$F$120,5,FALSE)</f>
        <v>　</v>
      </c>
      <c r="F13" s="83"/>
      <c r="G13" s="83"/>
      <c r="H13" s="83"/>
      <c r="I13" s="14"/>
      <c r="J13" s="53"/>
      <c r="K13" s="68"/>
      <c r="L13" s="68"/>
      <c r="M13" s="68"/>
      <c r="Q13" s="77" t="str">
        <f>+IF(B13=0," ",B13)</f>
        <v xml:space="preserve"> </v>
      </c>
      <c r="R13" s="23" t="str">
        <f t="shared" si="0"/>
        <v xml:space="preserve"> </v>
      </c>
      <c r="S13" s="79" t="str">
        <f>+D13</f>
        <v>　</v>
      </c>
      <c r="T13" s="81" t="str">
        <f>+E13</f>
        <v>　</v>
      </c>
      <c r="U13" s="51">
        <f t="shared" ref="U13:W13" si="5">+F13</f>
        <v>0</v>
      </c>
      <c r="V13" s="51">
        <f t="shared" si="5"/>
        <v>0</v>
      </c>
      <c r="W13" s="51">
        <f t="shared" si="5"/>
        <v>0</v>
      </c>
      <c r="X13" s="14"/>
      <c r="Y13" s="53"/>
      <c r="Z13" s="68"/>
      <c r="AA13" s="68"/>
      <c r="AB13" s="68"/>
    </row>
    <row r="14" spans="1:28" ht="15.3" customHeight="1" x14ac:dyDescent="0.2">
      <c r="A14" s="5"/>
      <c r="B14" s="86"/>
      <c r="C14" s="22" t="str">
        <f>VLOOKUP(メンバー表２３人以上用!B13,選手名簿マスター!B$5:F$120,3,FALSE)</f>
        <v>　</v>
      </c>
      <c r="D14" s="80"/>
      <c r="E14" s="82"/>
      <c r="F14" s="84"/>
      <c r="G14" s="84"/>
      <c r="H14" s="84"/>
      <c r="I14" s="4"/>
      <c r="J14" s="36"/>
      <c r="K14" s="36"/>
      <c r="L14" s="36"/>
      <c r="M14" s="36"/>
      <c r="P14" s="5"/>
      <c r="Q14" s="78"/>
      <c r="R14" s="22" t="str">
        <f t="shared" si="0"/>
        <v>　</v>
      </c>
      <c r="S14" s="80"/>
      <c r="T14" s="82"/>
      <c r="U14" s="52"/>
      <c r="V14" s="52"/>
      <c r="W14" s="52"/>
      <c r="X14" s="4"/>
      <c r="Y14" s="36"/>
      <c r="Z14" s="36"/>
      <c r="AA14" s="36"/>
      <c r="AB14" s="36"/>
    </row>
    <row r="15" spans="1:28" ht="8.25" customHeight="1" x14ac:dyDescent="0.2">
      <c r="B15" s="85"/>
      <c r="C15" s="23" t="str">
        <f>VLOOKUP(メンバー表２３人以上用!B15,選手名簿マスター!B$5:F$120,2,FALSE)</f>
        <v xml:space="preserve"> </v>
      </c>
      <c r="D15" s="79" t="str">
        <f>VLOOKUP(メンバー表２３人以上用!$B15,選手名簿マスター!$B$5:$F$120,4,FALSE)</f>
        <v>　</v>
      </c>
      <c r="E15" s="81" t="str">
        <f>VLOOKUP(メンバー表２３人以上用!$B15,選手名簿マスター!$B$5:$F$120,5,FALSE)</f>
        <v>　</v>
      </c>
      <c r="F15" s="83"/>
      <c r="G15" s="83"/>
      <c r="H15" s="83"/>
      <c r="I15" s="14"/>
      <c r="J15" s="69"/>
      <c r="K15" s="71" t="s">
        <v>6</v>
      </c>
      <c r="L15" s="72"/>
      <c r="M15" s="75"/>
      <c r="Q15" s="77" t="str">
        <f>+IF(B15=0," ",B15)</f>
        <v xml:space="preserve"> </v>
      </c>
      <c r="R15" s="23" t="str">
        <f t="shared" si="0"/>
        <v xml:space="preserve"> </v>
      </c>
      <c r="S15" s="79" t="str">
        <f>+D15</f>
        <v>　</v>
      </c>
      <c r="T15" s="81" t="str">
        <f>+E15</f>
        <v>　</v>
      </c>
      <c r="U15" s="51">
        <f t="shared" ref="U15:W15" si="6">+F15</f>
        <v>0</v>
      </c>
      <c r="V15" s="51">
        <f t="shared" si="6"/>
        <v>0</v>
      </c>
      <c r="W15" s="51">
        <f t="shared" si="6"/>
        <v>0</v>
      </c>
      <c r="X15" s="14"/>
      <c r="Y15" s="69"/>
      <c r="Z15" s="71" t="s">
        <v>6</v>
      </c>
      <c r="AA15" s="72"/>
      <c r="AB15" s="75"/>
    </row>
    <row r="16" spans="1:28" ht="15.3" customHeight="1" x14ac:dyDescent="0.2">
      <c r="A16" s="5"/>
      <c r="B16" s="86"/>
      <c r="C16" s="22" t="str">
        <f>VLOOKUP(メンバー表２３人以上用!B15,選手名簿マスター!B$5:F$120,3,FALSE)</f>
        <v>　</v>
      </c>
      <c r="D16" s="80"/>
      <c r="E16" s="82"/>
      <c r="F16" s="84"/>
      <c r="G16" s="84"/>
      <c r="H16" s="84"/>
      <c r="J16" s="70"/>
      <c r="K16" s="73"/>
      <c r="L16" s="74"/>
      <c r="M16" s="76"/>
      <c r="P16" s="5"/>
      <c r="Q16" s="78"/>
      <c r="R16" s="22" t="str">
        <f t="shared" si="0"/>
        <v>　</v>
      </c>
      <c r="S16" s="80"/>
      <c r="T16" s="82"/>
      <c r="U16" s="52"/>
      <c r="V16" s="52"/>
      <c r="W16" s="52"/>
      <c r="Y16" s="70"/>
      <c r="Z16" s="73"/>
      <c r="AA16" s="74"/>
      <c r="AB16" s="76"/>
    </row>
    <row r="17" spans="1:30" ht="8.25" customHeight="1" x14ac:dyDescent="0.2">
      <c r="B17" s="85"/>
      <c r="C17" s="23" t="str">
        <f>VLOOKUP(メンバー表２３人以上用!B17,選手名簿マスター!B$5:F$120,2,FALSE)</f>
        <v xml:space="preserve"> </v>
      </c>
      <c r="D17" s="79" t="str">
        <f>VLOOKUP(メンバー表２３人以上用!$B17,選手名簿マスター!$B$5:$F$120,4,FALSE)</f>
        <v>　</v>
      </c>
      <c r="E17" s="81" t="str">
        <f>VLOOKUP(メンバー表２３人以上用!$B17,選手名簿マスター!$B$5:$F$120,5,FALSE)</f>
        <v>　</v>
      </c>
      <c r="F17" s="83"/>
      <c r="G17" s="83"/>
      <c r="H17" s="83"/>
      <c r="I17" s="14"/>
      <c r="J17" s="38" t="s">
        <v>16</v>
      </c>
      <c r="K17" s="39"/>
      <c r="L17" s="39"/>
      <c r="M17" s="39"/>
      <c r="N17" s="39"/>
      <c r="Q17" s="77" t="str">
        <f>+IF(B17=0," ",B17)</f>
        <v xml:space="preserve"> </v>
      </c>
      <c r="R17" s="23" t="str">
        <f t="shared" si="0"/>
        <v xml:space="preserve"> </v>
      </c>
      <c r="S17" s="79" t="str">
        <f>+D17</f>
        <v>　</v>
      </c>
      <c r="T17" s="81" t="str">
        <f>+E17</f>
        <v>　</v>
      </c>
      <c r="U17" s="51">
        <f t="shared" ref="U17:W17" si="7">+F17</f>
        <v>0</v>
      </c>
      <c r="V17" s="51">
        <f t="shared" si="7"/>
        <v>0</v>
      </c>
      <c r="W17" s="51">
        <f t="shared" si="7"/>
        <v>0</v>
      </c>
      <c r="X17" s="14"/>
      <c r="Y17" s="38" t="s">
        <v>16</v>
      </c>
      <c r="Z17" s="39"/>
      <c r="AA17" s="39"/>
      <c r="AB17" s="39"/>
      <c r="AC17" s="39"/>
      <c r="AD17" s="32"/>
    </row>
    <row r="18" spans="1:30" ht="15.3" customHeight="1" x14ac:dyDescent="0.2">
      <c r="A18" s="5"/>
      <c r="B18" s="86"/>
      <c r="C18" s="22" t="str">
        <f>VLOOKUP(メンバー表２３人以上用!B17,選手名簿マスター!B$5:F$120,3,FALSE)</f>
        <v>　</v>
      </c>
      <c r="D18" s="80"/>
      <c r="E18" s="82"/>
      <c r="F18" s="84"/>
      <c r="G18" s="84"/>
      <c r="H18" s="84"/>
      <c r="J18" s="39"/>
      <c r="K18" s="39"/>
      <c r="L18" s="39"/>
      <c r="M18" s="39"/>
      <c r="N18" s="39"/>
      <c r="P18" s="5"/>
      <c r="Q18" s="78"/>
      <c r="R18" s="22" t="str">
        <f t="shared" si="0"/>
        <v>　</v>
      </c>
      <c r="S18" s="80"/>
      <c r="T18" s="82"/>
      <c r="U18" s="52"/>
      <c r="V18" s="52"/>
      <c r="W18" s="52"/>
      <c r="Y18" s="39"/>
      <c r="Z18" s="39"/>
      <c r="AA18" s="39"/>
      <c r="AB18" s="39"/>
      <c r="AC18" s="39"/>
      <c r="AD18" s="32"/>
    </row>
    <row r="19" spans="1:30" ht="8.25" customHeight="1" x14ac:dyDescent="0.2">
      <c r="B19" s="85"/>
      <c r="C19" s="23" t="str">
        <f>VLOOKUP(メンバー表２３人以上用!B19,選手名簿マスター!B$5:F$120,2,FALSE)</f>
        <v xml:space="preserve"> </v>
      </c>
      <c r="D19" s="79" t="str">
        <f>VLOOKUP(メンバー表２３人以上用!$B19,選手名簿マスター!$B$5:$F$120,4,FALSE)</f>
        <v>　</v>
      </c>
      <c r="E19" s="81" t="str">
        <f>VLOOKUP(メンバー表２３人以上用!$B19,選手名簿マスター!$B$5:$F$120,5,FALSE)</f>
        <v>　</v>
      </c>
      <c r="F19" s="83"/>
      <c r="G19" s="83"/>
      <c r="H19" s="83"/>
      <c r="I19" s="14"/>
      <c r="J19" s="40" t="s">
        <v>28</v>
      </c>
      <c r="K19" s="41"/>
      <c r="L19" s="41"/>
      <c r="M19" s="41"/>
      <c r="N19" s="41"/>
      <c r="Q19" s="77" t="str">
        <f>+IF(B19=0," ",B19)</f>
        <v xml:space="preserve"> </v>
      </c>
      <c r="R19" s="23" t="str">
        <f t="shared" si="0"/>
        <v xml:space="preserve"> </v>
      </c>
      <c r="S19" s="79" t="str">
        <f>+D19</f>
        <v>　</v>
      </c>
      <c r="T19" s="81" t="str">
        <f>+E19</f>
        <v>　</v>
      </c>
      <c r="U19" s="51">
        <f t="shared" ref="U19:W19" si="8">+F19</f>
        <v>0</v>
      </c>
      <c r="V19" s="51">
        <f t="shared" si="8"/>
        <v>0</v>
      </c>
      <c r="W19" s="51">
        <f t="shared" si="8"/>
        <v>0</v>
      </c>
      <c r="X19" s="14"/>
      <c r="Y19" s="40" t="s">
        <v>28</v>
      </c>
      <c r="Z19" s="41"/>
      <c r="AA19" s="41"/>
      <c r="AB19" s="41"/>
      <c r="AC19" s="41"/>
      <c r="AD19" s="32"/>
    </row>
    <row r="20" spans="1:30" ht="15.3" customHeight="1" x14ac:dyDescent="0.2">
      <c r="A20" s="5"/>
      <c r="B20" s="86"/>
      <c r="C20" s="22" t="str">
        <f>VLOOKUP(メンバー表２３人以上用!B19,選手名簿マスター!B$5:F$120,3,FALSE)</f>
        <v>　</v>
      </c>
      <c r="D20" s="80"/>
      <c r="E20" s="82"/>
      <c r="F20" s="84"/>
      <c r="G20" s="84"/>
      <c r="H20" s="84"/>
      <c r="J20" s="41"/>
      <c r="K20" s="41"/>
      <c r="L20" s="41"/>
      <c r="M20" s="41"/>
      <c r="N20" s="41"/>
      <c r="P20" s="5"/>
      <c r="Q20" s="78"/>
      <c r="R20" s="22" t="str">
        <f t="shared" si="0"/>
        <v>　</v>
      </c>
      <c r="S20" s="80"/>
      <c r="T20" s="82"/>
      <c r="U20" s="52"/>
      <c r="V20" s="52"/>
      <c r="W20" s="52"/>
      <c r="Y20" s="41"/>
      <c r="Z20" s="41"/>
      <c r="AA20" s="41"/>
      <c r="AB20" s="41"/>
      <c r="AC20" s="41"/>
      <c r="AD20" s="32"/>
    </row>
    <row r="21" spans="1:30" ht="8.25" customHeight="1" x14ac:dyDescent="0.2">
      <c r="B21" s="85"/>
      <c r="C21" s="23" t="str">
        <f>VLOOKUP(メンバー表２３人以上用!B21,選手名簿マスター!B$5:F$120,2,FALSE)</f>
        <v xml:space="preserve"> </v>
      </c>
      <c r="D21" s="79" t="str">
        <f>VLOOKUP(メンバー表２３人以上用!$B21,選手名簿マスター!$B$5:$F$120,4,FALSE)</f>
        <v>　</v>
      </c>
      <c r="E21" s="81" t="str">
        <f>VLOOKUP(メンバー表２３人以上用!$B21,選手名簿マスター!$B$5:$F$120,5,FALSE)</f>
        <v>　</v>
      </c>
      <c r="F21" s="83"/>
      <c r="G21" s="83"/>
      <c r="H21" s="83"/>
      <c r="I21" s="14"/>
      <c r="J21" s="42" t="s">
        <v>29</v>
      </c>
      <c r="K21" s="43"/>
      <c r="L21" s="43"/>
      <c r="M21" s="43"/>
      <c r="N21" s="43"/>
      <c r="Q21" s="77" t="str">
        <f>+IF(B21=0," ",B21)</f>
        <v xml:space="preserve"> </v>
      </c>
      <c r="R21" s="23" t="str">
        <f t="shared" si="0"/>
        <v xml:space="preserve"> </v>
      </c>
      <c r="S21" s="79" t="str">
        <f>+D21</f>
        <v>　</v>
      </c>
      <c r="T21" s="81" t="str">
        <f>+E21</f>
        <v>　</v>
      </c>
      <c r="U21" s="51">
        <f t="shared" ref="U21:W21" si="9">+F21</f>
        <v>0</v>
      </c>
      <c r="V21" s="51">
        <f t="shared" si="9"/>
        <v>0</v>
      </c>
      <c r="W21" s="51">
        <f t="shared" si="9"/>
        <v>0</v>
      </c>
      <c r="X21" s="14"/>
      <c r="Y21" s="42" t="s">
        <v>29</v>
      </c>
      <c r="Z21" s="43"/>
      <c r="AA21" s="43"/>
      <c r="AB21" s="43"/>
      <c r="AC21" s="43"/>
      <c r="AD21" s="44"/>
    </row>
    <row r="22" spans="1:30" ht="15.3" customHeight="1" x14ac:dyDescent="0.2">
      <c r="A22" s="5"/>
      <c r="B22" s="86"/>
      <c r="C22" s="22" t="str">
        <f>VLOOKUP(メンバー表２３人以上用!B21,選手名簿マスター!B$5:F$120,3,FALSE)</f>
        <v>　</v>
      </c>
      <c r="D22" s="80"/>
      <c r="E22" s="82"/>
      <c r="F22" s="84"/>
      <c r="G22" s="84"/>
      <c r="H22" s="84"/>
      <c r="J22" s="43"/>
      <c r="K22" s="43"/>
      <c r="L22" s="43"/>
      <c r="M22" s="43"/>
      <c r="N22" s="43"/>
      <c r="O22" s="1"/>
      <c r="P22" s="5"/>
      <c r="Q22" s="78"/>
      <c r="R22" s="22" t="str">
        <f t="shared" si="0"/>
        <v>　</v>
      </c>
      <c r="S22" s="80"/>
      <c r="T22" s="82"/>
      <c r="U22" s="52"/>
      <c r="V22" s="52"/>
      <c r="W22" s="52"/>
      <c r="Y22" s="43"/>
      <c r="Z22" s="43"/>
      <c r="AA22" s="43"/>
      <c r="AB22" s="43"/>
      <c r="AC22" s="43"/>
      <c r="AD22" s="44"/>
    </row>
    <row r="23" spans="1:30" ht="8.25" customHeight="1" x14ac:dyDescent="0.2">
      <c r="B23" s="85"/>
      <c r="C23" s="23" t="str">
        <f>VLOOKUP(メンバー表２３人以上用!B23,選手名簿マスター!B$5:F$120,2,FALSE)</f>
        <v xml:space="preserve"> </v>
      </c>
      <c r="D23" s="79" t="str">
        <f>VLOOKUP(メンバー表２３人以上用!$B23,選手名簿マスター!$B$5:$F$120,4,FALSE)</f>
        <v>　</v>
      </c>
      <c r="E23" s="81" t="str">
        <f>VLOOKUP(メンバー表２３人以上用!$B23,選手名簿マスター!$B$5:$F$120,5,FALSE)</f>
        <v>　</v>
      </c>
      <c r="F23" s="83"/>
      <c r="G23" s="83"/>
      <c r="H23" s="83"/>
      <c r="I23" s="14"/>
      <c r="J23" s="38" t="s">
        <v>17</v>
      </c>
      <c r="K23" s="39"/>
      <c r="L23" s="39"/>
      <c r="M23" s="39"/>
      <c r="N23" s="39"/>
      <c r="Q23" s="77" t="str">
        <f>+IF(B23=0," ",B23)</f>
        <v xml:space="preserve"> </v>
      </c>
      <c r="R23" s="23" t="str">
        <f t="shared" si="0"/>
        <v xml:space="preserve"> </v>
      </c>
      <c r="S23" s="79" t="str">
        <f>+D23</f>
        <v>　</v>
      </c>
      <c r="T23" s="81" t="str">
        <f>+E23</f>
        <v>　</v>
      </c>
      <c r="U23" s="51">
        <f t="shared" ref="U23:W23" si="10">+F23</f>
        <v>0</v>
      </c>
      <c r="V23" s="51">
        <f t="shared" si="10"/>
        <v>0</v>
      </c>
      <c r="W23" s="51">
        <f t="shared" si="10"/>
        <v>0</v>
      </c>
      <c r="X23" s="14"/>
      <c r="Y23" s="38" t="s">
        <v>17</v>
      </c>
      <c r="Z23" s="39"/>
      <c r="AA23" s="39"/>
      <c r="AB23" s="39"/>
      <c r="AC23" s="39"/>
      <c r="AD23" s="32"/>
    </row>
    <row r="24" spans="1:30" ht="15.3" customHeight="1" x14ac:dyDescent="0.2">
      <c r="A24" s="5"/>
      <c r="B24" s="86"/>
      <c r="C24" s="22" t="str">
        <f>VLOOKUP(メンバー表２３人以上用!B23,選手名簿マスター!B$5:F$120,3,FALSE)</f>
        <v>　</v>
      </c>
      <c r="D24" s="80"/>
      <c r="E24" s="82"/>
      <c r="F24" s="84"/>
      <c r="G24" s="84"/>
      <c r="H24" s="84"/>
      <c r="J24" s="39"/>
      <c r="K24" s="39"/>
      <c r="L24" s="39"/>
      <c r="M24" s="39"/>
      <c r="N24" s="39"/>
      <c r="P24" s="5"/>
      <c r="Q24" s="78"/>
      <c r="R24" s="22" t="str">
        <f t="shared" si="0"/>
        <v>　</v>
      </c>
      <c r="S24" s="80"/>
      <c r="T24" s="82"/>
      <c r="U24" s="52"/>
      <c r="V24" s="52"/>
      <c r="W24" s="52"/>
      <c r="Y24" s="39"/>
      <c r="Z24" s="39"/>
      <c r="AA24" s="39"/>
      <c r="AB24" s="39"/>
      <c r="AC24" s="39"/>
      <c r="AD24" s="32"/>
    </row>
    <row r="25" spans="1:30" ht="8.25" customHeight="1" x14ac:dyDescent="0.2">
      <c r="B25" s="85"/>
      <c r="C25" s="23" t="str">
        <f>VLOOKUP(メンバー表２３人以上用!B25,選手名簿マスター!B$5:F$120,2,FALSE)</f>
        <v xml:space="preserve"> </v>
      </c>
      <c r="D25" s="79" t="str">
        <f>VLOOKUP(メンバー表２３人以上用!$B25,選手名簿マスター!$B$5:$F$120,4,FALSE)</f>
        <v>　</v>
      </c>
      <c r="E25" s="81" t="str">
        <f>VLOOKUP(メンバー表２３人以上用!$B25,選手名簿マスター!$B$5:$F$120,5,FALSE)</f>
        <v>　</v>
      </c>
      <c r="F25" s="83"/>
      <c r="G25" s="83"/>
      <c r="H25" s="83"/>
      <c r="I25" s="14"/>
      <c r="J25" s="40" t="s">
        <v>20</v>
      </c>
      <c r="K25" s="41"/>
      <c r="L25" s="41"/>
      <c r="M25" s="41"/>
      <c r="N25" s="41"/>
      <c r="Q25" s="77" t="str">
        <f>+IF(B25=0," ",B25)</f>
        <v xml:space="preserve"> </v>
      </c>
      <c r="R25" s="23" t="str">
        <f t="shared" si="0"/>
        <v xml:space="preserve"> </v>
      </c>
      <c r="S25" s="79" t="str">
        <f>+D25</f>
        <v>　</v>
      </c>
      <c r="T25" s="81" t="str">
        <f>+E25</f>
        <v>　</v>
      </c>
      <c r="U25" s="51">
        <f t="shared" ref="U25:W25" si="11">+F25</f>
        <v>0</v>
      </c>
      <c r="V25" s="51">
        <f t="shared" si="11"/>
        <v>0</v>
      </c>
      <c r="W25" s="51">
        <f t="shared" si="11"/>
        <v>0</v>
      </c>
      <c r="X25" s="14"/>
      <c r="Y25" s="40" t="s">
        <v>20</v>
      </c>
      <c r="Z25" s="41"/>
      <c r="AA25" s="41"/>
      <c r="AB25" s="41"/>
      <c r="AC25" s="41"/>
      <c r="AD25" s="32"/>
    </row>
    <row r="26" spans="1:30" ht="15.3" customHeight="1" x14ac:dyDescent="0.2">
      <c r="A26" s="5"/>
      <c r="B26" s="86"/>
      <c r="C26" s="22" t="str">
        <f>VLOOKUP(メンバー表２３人以上用!B25,選手名簿マスター!B$5:F$120,3,FALSE)</f>
        <v>　</v>
      </c>
      <c r="D26" s="80"/>
      <c r="E26" s="82"/>
      <c r="F26" s="84"/>
      <c r="G26" s="84"/>
      <c r="H26" s="84"/>
      <c r="J26" s="41"/>
      <c r="K26" s="41"/>
      <c r="L26" s="41"/>
      <c r="M26" s="41"/>
      <c r="N26" s="41"/>
      <c r="P26" s="5"/>
      <c r="Q26" s="78"/>
      <c r="R26" s="22" t="str">
        <f t="shared" si="0"/>
        <v>　</v>
      </c>
      <c r="S26" s="80"/>
      <c r="T26" s="82"/>
      <c r="U26" s="52"/>
      <c r="V26" s="52"/>
      <c r="W26" s="52"/>
      <c r="Y26" s="41"/>
      <c r="Z26" s="41"/>
      <c r="AA26" s="41"/>
      <c r="AB26" s="41"/>
      <c r="AC26" s="41"/>
      <c r="AD26" s="32"/>
    </row>
    <row r="27" spans="1:30" ht="8.25" customHeight="1" x14ac:dyDescent="0.2">
      <c r="B27" s="85"/>
      <c r="C27" s="23" t="str">
        <f>VLOOKUP(メンバー表２３人以上用!B27,選手名簿マスター!B$5:F$120,2,FALSE)</f>
        <v xml:space="preserve"> </v>
      </c>
      <c r="D27" s="79" t="str">
        <f>VLOOKUP(メンバー表２３人以上用!$B27,選手名簿マスター!$B$5:$F$120,4,FALSE)</f>
        <v>　</v>
      </c>
      <c r="E27" s="81" t="str">
        <f>VLOOKUP(メンバー表２３人以上用!$B27,選手名簿マスター!$B$5:$F$120,5,FALSE)</f>
        <v>　</v>
      </c>
      <c r="F27" s="83"/>
      <c r="G27" s="83"/>
      <c r="H27" s="83"/>
      <c r="I27" s="14"/>
      <c r="J27" s="40" t="s">
        <v>30</v>
      </c>
      <c r="K27" s="41"/>
      <c r="L27" s="41"/>
      <c r="M27" s="41"/>
      <c r="N27" s="41"/>
      <c r="Q27" s="77" t="str">
        <f>+IF(B27=0," ",B27)</f>
        <v xml:space="preserve"> </v>
      </c>
      <c r="R27" s="23" t="str">
        <f t="shared" si="0"/>
        <v xml:space="preserve"> </v>
      </c>
      <c r="S27" s="79" t="str">
        <f>+D27</f>
        <v>　</v>
      </c>
      <c r="T27" s="81" t="str">
        <f>+E27</f>
        <v>　</v>
      </c>
      <c r="U27" s="51">
        <f t="shared" ref="U27:W27" si="12">+F27</f>
        <v>0</v>
      </c>
      <c r="V27" s="51">
        <f t="shared" si="12"/>
        <v>0</v>
      </c>
      <c r="W27" s="51">
        <f t="shared" si="12"/>
        <v>0</v>
      </c>
      <c r="X27" s="14"/>
      <c r="Y27" s="40" t="s">
        <v>30</v>
      </c>
      <c r="Z27" s="41"/>
      <c r="AA27" s="41"/>
      <c r="AB27" s="41"/>
      <c r="AC27" s="41"/>
      <c r="AD27" s="32"/>
    </row>
    <row r="28" spans="1:30" ht="15.3" customHeight="1" x14ac:dyDescent="0.2">
      <c r="A28" s="5"/>
      <c r="B28" s="86"/>
      <c r="C28" s="22" t="str">
        <f>VLOOKUP(メンバー表２３人以上用!B27,選手名簿マスター!B$5:F$120,3,FALSE)</f>
        <v>　</v>
      </c>
      <c r="D28" s="80"/>
      <c r="E28" s="82"/>
      <c r="F28" s="84"/>
      <c r="G28" s="84"/>
      <c r="H28" s="84"/>
      <c r="J28" s="41"/>
      <c r="K28" s="41"/>
      <c r="L28" s="41"/>
      <c r="M28" s="41"/>
      <c r="N28" s="41"/>
      <c r="P28" s="5"/>
      <c r="Q28" s="78"/>
      <c r="R28" s="22" t="str">
        <f t="shared" si="0"/>
        <v>　</v>
      </c>
      <c r="S28" s="80"/>
      <c r="T28" s="82"/>
      <c r="U28" s="52"/>
      <c r="V28" s="52"/>
      <c r="W28" s="52"/>
      <c r="Y28" s="41"/>
      <c r="Z28" s="41"/>
      <c r="AA28" s="41"/>
      <c r="AB28" s="41"/>
      <c r="AC28" s="41"/>
      <c r="AD28" s="32"/>
    </row>
    <row r="29" spans="1:30" ht="8.25" customHeight="1" x14ac:dyDescent="0.2">
      <c r="B29" s="85"/>
      <c r="C29" s="23" t="str">
        <f>VLOOKUP(メンバー表２３人以上用!B29,選手名簿マスター!B$5:F$120,2,FALSE)</f>
        <v xml:space="preserve"> </v>
      </c>
      <c r="D29" s="79" t="str">
        <f>VLOOKUP(メンバー表２３人以上用!$B29,選手名簿マスター!$B$5:$F$120,4,FALSE)</f>
        <v>　</v>
      </c>
      <c r="E29" s="81" t="str">
        <f>VLOOKUP(メンバー表２３人以上用!$B29,選手名簿マスター!$B$5:$F$120,5,FALSE)</f>
        <v>　</v>
      </c>
      <c r="F29" s="83"/>
      <c r="G29" s="83"/>
      <c r="H29" s="83"/>
      <c r="I29" s="14"/>
      <c r="J29" s="49" t="s">
        <v>23</v>
      </c>
      <c r="K29" s="50"/>
      <c r="L29" s="50"/>
      <c r="M29" s="50"/>
      <c r="N29" s="50"/>
      <c r="Q29" s="77" t="str">
        <f>+IF(B29=0," ",B29)</f>
        <v xml:space="preserve"> </v>
      </c>
      <c r="R29" s="23" t="str">
        <f t="shared" si="0"/>
        <v xml:space="preserve"> </v>
      </c>
      <c r="S29" s="79" t="str">
        <f>+D29</f>
        <v>　</v>
      </c>
      <c r="T29" s="81" t="str">
        <f>+E29</f>
        <v>　</v>
      </c>
      <c r="U29" s="51">
        <f t="shared" ref="U29:W29" si="13">+F29</f>
        <v>0</v>
      </c>
      <c r="V29" s="51">
        <f t="shared" si="13"/>
        <v>0</v>
      </c>
      <c r="W29" s="51">
        <f t="shared" si="13"/>
        <v>0</v>
      </c>
      <c r="X29" s="14"/>
      <c r="Y29" s="49" t="s">
        <v>23</v>
      </c>
      <c r="Z29" s="50"/>
      <c r="AA29" s="50"/>
      <c r="AB29" s="50"/>
      <c r="AC29" s="50"/>
      <c r="AD29" s="44"/>
    </row>
    <row r="30" spans="1:30" ht="15.3" customHeight="1" x14ac:dyDescent="0.2">
      <c r="A30" s="5"/>
      <c r="B30" s="86"/>
      <c r="C30" s="22" t="str">
        <f>VLOOKUP(メンバー表２３人以上用!B29,選手名簿マスター!B$5:F$120,3,FALSE)</f>
        <v>　</v>
      </c>
      <c r="D30" s="80"/>
      <c r="E30" s="82"/>
      <c r="F30" s="84"/>
      <c r="G30" s="84"/>
      <c r="H30" s="84"/>
      <c r="J30" s="50"/>
      <c r="K30" s="50"/>
      <c r="L30" s="50"/>
      <c r="M30" s="50"/>
      <c r="N30" s="50"/>
      <c r="P30" s="5"/>
      <c r="Q30" s="78"/>
      <c r="R30" s="22" t="str">
        <f t="shared" si="0"/>
        <v>　</v>
      </c>
      <c r="S30" s="80"/>
      <c r="T30" s="82"/>
      <c r="U30" s="52"/>
      <c r="V30" s="52"/>
      <c r="W30" s="52"/>
      <c r="Y30" s="50"/>
      <c r="Z30" s="50"/>
      <c r="AA30" s="50"/>
      <c r="AB30" s="50"/>
      <c r="AC30" s="50"/>
      <c r="AD30" s="44"/>
    </row>
    <row r="31" spans="1:30" ht="8.25" customHeight="1" x14ac:dyDescent="0.2">
      <c r="B31" s="85"/>
      <c r="C31" s="23" t="str">
        <f>VLOOKUP(メンバー表２３人以上用!B31,選手名簿マスター!B$5:F$120,2,FALSE)</f>
        <v xml:space="preserve"> </v>
      </c>
      <c r="D31" s="79" t="str">
        <f>VLOOKUP(メンバー表２３人以上用!$B31,選手名簿マスター!$B$5:$F$120,4,FALSE)</f>
        <v>　</v>
      </c>
      <c r="E31" s="81" t="str">
        <f>VLOOKUP(メンバー表２３人以上用!$B31,選手名簿マスター!$B$5:$F$120,5,FALSE)</f>
        <v>　</v>
      </c>
      <c r="F31" s="83"/>
      <c r="G31" s="83"/>
      <c r="H31" s="83"/>
      <c r="I31" s="14"/>
      <c r="J31" s="49" t="s">
        <v>22</v>
      </c>
      <c r="K31" s="50"/>
      <c r="L31" s="50"/>
      <c r="M31" s="50"/>
      <c r="N31" s="50"/>
      <c r="Q31" s="77" t="str">
        <f>+IF(B31=0," ",B31)</f>
        <v xml:space="preserve"> </v>
      </c>
      <c r="R31" s="23" t="str">
        <f t="shared" si="0"/>
        <v xml:space="preserve"> </v>
      </c>
      <c r="S31" s="79" t="str">
        <f>+D31</f>
        <v>　</v>
      </c>
      <c r="T31" s="81" t="str">
        <f>+E31</f>
        <v>　</v>
      </c>
      <c r="U31" s="51">
        <f t="shared" ref="U31:W31" si="14">+F31</f>
        <v>0</v>
      </c>
      <c r="V31" s="51">
        <f t="shared" si="14"/>
        <v>0</v>
      </c>
      <c r="W31" s="51">
        <f t="shared" si="14"/>
        <v>0</v>
      </c>
      <c r="X31" s="14"/>
      <c r="Y31" s="49" t="s">
        <v>22</v>
      </c>
      <c r="Z31" s="50"/>
      <c r="AA31" s="50"/>
      <c r="AB31" s="50"/>
      <c r="AC31" s="50"/>
      <c r="AD31" s="44"/>
    </row>
    <row r="32" spans="1:30" ht="15.3" customHeight="1" x14ac:dyDescent="0.2">
      <c r="A32" s="5"/>
      <c r="B32" s="86"/>
      <c r="C32" s="22" t="str">
        <f>VLOOKUP(メンバー表２３人以上用!B31,選手名簿マスター!B$5:F$120,3,FALSE)</f>
        <v>　</v>
      </c>
      <c r="D32" s="80"/>
      <c r="E32" s="82"/>
      <c r="F32" s="84"/>
      <c r="G32" s="84"/>
      <c r="H32" s="84"/>
      <c r="J32" s="50"/>
      <c r="K32" s="50"/>
      <c r="L32" s="50"/>
      <c r="M32" s="50"/>
      <c r="N32" s="50"/>
      <c r="P32" s="5"/>
      <c r="Q32" s="78"/>
      <c r="R32" s="22" t="str">
        <f t="shared" si="0"/>
        <v>　</v>
      </c>
      <c r="S32" s="80"/>
      <c r="T32" s="82"/>
      <c r="U32" s="52"/>
      <c r="V32" s="52"/>
      <c r="W32" s="52"/>
      <c r="Y32" s="50"/>
      <c r="Z32" s="50"/>
      <c r="AA32" s="50"/>
      <c r="AB32" s="50"/>
      <c r="AC32" s="50"/>
      <c r="AD32" s="44"/>
    </row>
    <row r="33" spans="1:30" ht="8.25" customHeight="1" x14ac:dyDescent="0.2">
      <c r="B33" s="85"/>
      <c r="C33" s="23" t="str">
        <f>VLOOKUP(メンバー表２３人以上用!B33,選手名簿マスター!B$5:F$120,2,FALSE)</f>
        <v xml:space="preserve"> </v>
      </c>
      <c r="D33" s="79" t="str">
        <f>VLOOKUP(メンバー表２３人以上用!$B33,選手名簿マスター!$B$5:$F$120,4,FALSE)</f>
        <v>　</v>
      </c>
      <c r="E33" s="81" t="str">
        <f>VLOOKUP(メンバー表２３人以上用!$B33,選手名簿マスター!$B$5:$F$120,5,FALSE)</f>
        <v>　</v>
      </c>
      <c r="F33" s="83"/>
      <c r="G33" s="83"/>
      <c r="H33" s="83"/>
      <c r="I33" s="14"/>
      <c r="J33" s="49" t="s">
        <v>21</v>
      </c>
      <c r="K33" s="50"/>
      <c r="L33" s="50"/>
      <c r="M33" s="50"/>
      <c r="N33" s="50"/>
      <c r="Q33" s="77" t="str">
        <f>+IF(B33=0," ",B33)</f>
        <v xml:space="preserve"> </v>
      </c>
      <c r="R33" s="23" t="str">
        <f t="shared" si="0"/>
        <v xml:space="preserve"> </v>
      </c>
      <c r="S33" s="79" t="str">
        <f>+D33</f>
        <v>　</v>
      </c>
      <c r="T33" s="81" t="str">
        <f>+E33</f>
        <v>　</v>
      </c>
      <c r="U33" s="51">
        <f t="shared" ref="U33:W33" si="15">+F33</f>
        <v>0</v>
      </c>
      <c r="V33" s="51">
        <f t="shared" si="15"/>
        <v>0</v>
      </c>
      <c r="W33" s="51">
        <f t="shared" si="15"/>
        <v>0</v>
      </c>
      <c r="X33" s="14"/>
      <c r="Y33" s="49" t="s">
        <v>21</v>
      </c>
      <c r="Z33" s="50"/>
      <c r="AA33" s="50"/>
      <c r="AB33" s="50"/>
      <c r="AC33" s="50"/>
      <c r="AD33" s="44"/>
    </row>
    <row r="34" spans="1:30" ht="15.3" customHeight="1" x14ac:dyDescent="0.2">
      <c r="A34" s="5"/>
      <c r="B34" s="86"/>
      <c r="C34" s="22" t="str">
        <f>VLOOKUP(メンバー表２３人以上用!B33,選手名簿マスター!B$5:F$120,3,FALSE)</f>
        <v>　</v>
      </c>
      <c r="D34" s="80"/>
      <c r="E34" s="82"/>
      <c r="F34" s="84"/>
      <c r="G34" s="84"/>
      <c r="H34" s="84"/>
      <c r="J34" s="50"/>
      <c r="K34" s="50"/>
      <c r="L34" s="50"/>
      <c r="M34" s="50"/>
      <c r="N34" s="50"/>
      <c r="P34" s="5"/>
      <c r="Q34" s="78"/>
      <c r="R34" s="22" t="str">
        <f t="shared" si="0"/>
        <v>　</v>
      </c>
      <c r="S34" s="80"/>
      <c r="T34" s="82"/>
      <c r="U34" s="52"/>
      <c r="V34" s="52"/>
      <c r="W34" s="52"/>
      <c r="Y34" s="50"/>
      <c r="Z34" s="50"/>
      <c r="AA34" s="50"/>
      <c r="AB34" s="50"/>
      <c r="AC34" s="50"/>
      <c r="AD34" s="44"/>
    </row>
    <row r="35" spans="1:30" ht="8.25" customHeight="1" x14ac:dyDescent="0.2">
      <c r="B35" s="85"/>
      <c r="C35" s="23" t="str">
        <f>VLOOKUP(メンバー表２３人以上用!B35,選手名簿マスター!B$5:F$120,2,FALSE)</f>
        <v xml:space="preserve"> </v>
      </c>
      <c r="D35" s="79" t="str">
        <f>VLOOKUP(メンバー表２３人以上用!$B35,選手名簿マスター!$B$5:$F$120,4,FALSE)</f>
        <v>　</v>
      </c>
      <c r="E35" s="81" t="str">
        <f>VLOOKUP(メンバー表２３人以上用!$B35,選手名簿マスター!$B$5:$F$120,5,FALSE)</f>
        <v>　</v>
      </c>
      <c r="F35" s="83"/>
      <c r="G35" s="83"/>
      <c r="H35" s="83"/>
      <c r="I35" s="14"/>
      <c r="J35" s="49" t="s">
        <v>25</v>
      </c>
      <c r="K35" s="50"/>
      <c r="L35" s="50"/>
      <c r="M35" s="50"/>
      <c r="N35" s="50"/>
      <c r="Q35" s="77" t="str">
        <f>+IF(B35=0," ",B35)</f>
        <v xml:space="preserve"> </v>
      </c>
      <c r="R35" s="23" t="str">
        <f t="shared" si="0"/>
        <v xml:space="preserve"> </v>
      </c>
      <c r="S35" s="79" t="str">
        <f>+D35</f>
        <v>　</v>
      </c>
      <c r="T35" s="81" t="str">
        <f>+E35</f>
        <v>　</v>
      </c>
      <c r="U35" s="51">
        <f t="shared" ref="U35:W35" si="16">+F35</f>
        <v>0</v>
      </c>
      <c r="V35" s="51">
        <f t="shared" si="16"/>
        <v>0</v>
      </c>
      <c r="W35" s="51">
        <f t="shared" si="16"/>
        <v>0</v>
      </c>
      <c r="X35" s="14"/>
      <c r="Y35" s="49" t="s">
        <v>25</v>
      </c>
      <c r="Z35" s="50"/>
      <c r="AA35" s="50"/>
      <c r="AB35" s="50"/>
      <c r="AC35" s="50"/>
      <c r="AD35" s="44"/>
    </row>
    <row r="36" spans="1:30" ht="15.3" customHeight="1" x14ac:dyDescent="0.2">
      <c r="A36" s="5"/>
      <c r="B36" s="86"/>
      <c r="C36" s="22" t="str">
        <f>VLOOKUP(メンバー表２３人以上用!B35,選手名簿マスター!B$5:F$120,3,FALSE)</f>
        <v>　</v>
      </c>
      <c r="D36" s="80"/>
      <c r="E36" s="82"/>
      <c r="F36" s="84"/>
      <c r="G36" s="84"/>
      <c r="H36" s="84"/>
      <c r="J36" s="50"/>
      <c r="K36" s="50"/>
      <c r="L36" s="50"/>
      <c r="M36" s="50"/>
      <c r="N36" s="50"/>
      <c r="P36" s="5"/>
      <c r="Q36" s="78"/>
      <c r="R36" s="22" t="str">
        <f t="shared" si="0"/>
        <v>　</v>
      </c>
      <c r="S36" s="80"/>
      <c r="T36" s="82"/>
      <c r="U36" s="52"/>
      <c r="V36" s="52"/>
      <c r="W36" s="52"/>
      <c r="Y36" s="50"/>
      <c r="Z36" s="50"/>
      <c r="AA36" s="50"/>
      <c r="AB36" s="50"/>
      <c r="AC36" s="50"/>
      <c r="AD36" s="44"/>
    </row>
    <row r="37" spans="1:30" ht="8.25" customHeight="1" x14ac:dyDescent="0.2">
      <c r="B37" s="85"/>
      <c r="C37" s="23" t="str">
        <f>VLOOKUP(メンバー表２３人以上用!B37,選手名簿マスター!B$5:F$120,2,FALSE)</f>
        <v xml:space="preserve"> </v>
      </c>
      <c r="D37" s="79" t="str">
        <f>VLOOKUP(メンバー表２３人以上用!$B37,選手名簿マスター!$B$5:$F$120,4,FALSE)</f>
        <v>　</v>
      </c>
      <c r="E37" s="81" t="str">
        <f>VLOOKUP(メンバー表２３人以上用!$B37,選手名簿マスター!$B$5:$F$120,5,FALSE)</f>
        <v>　</v>
      </c>
      <c r="F37" s="83"/>
      <c r="G37" s="83"/>
      <c r="H37" s="83"/>
      <c r="I37" s="14"/>
      <c r="J37" s="49" t="s">
        <v>31</v>
      </c>
      <c r="K37" s="50"/>
      <c r="L37" s="50"/>
      <c r="M37" s="50"/>
      <c r="N37" s="50"/>
      <c r="Q37" s="77" t="str">
        <f>+IF(B37=0," ",B37)</f>
        <v xml:space="preserve"> </v>
      </c>
      <c r="R37" s="23" t="str">
        <f t="shared" si="0"/>
        <v xml:space="preserve"> </v>
      </c>
      <c r="S37" s="79" t="str">
        <f>+D37</f>
        <v>　</v>
      </c>
      <c r="T37" s="81" t="str">
        <f>+E37</f>
        <v>　</v>
      </c>
      <c r="U37" s="51">
        <f t="shared" ref="U37:W37" si="17">+F37</f>
        <v>0</v>
      </c>
      <c r="V37" s="51">
        <f t="shared" si="17"/>
        <v>0</v>
      </c>
      <c r="W37" s="51">
        <f t="shared" si="17"/>
        <v>0</v>
      </c>
      <c r="X37" s="14"/>
      <c r="Y37" s="49" t="s">
        <v>31</v>
      </c>
      <c r="Z37" s="50"/>
      <c r="AA37" s="50"/>
      <c r="AB37" s="50"/>
      <c r="AC37" s="50"/>
      <c r="AD37" s="44"/>
    </row>
    <row r="38" spans="1:30" ht="15.3" customHeight="1" x14ac:dyDescent="0.2">
      <c r="A38" s="5"/>
      <c r="B38" s="86"/>
      <c r="C38" s="22" t="str">
        <f>VLOOKUP(メンバー表２３人以上用!B37,選手名簿マスター!B$5:F$120,3,FALSE)</f>
        <v>　</v>
      </c>
      <c r="D38" s="80"/>
      <c r="E38" s="82"/>
      <c r="F38" s="84"/>
      <c r="G38" s="84"/>
      <c r="H38" s="84"/>
      <c r="J38" s="50"/>
      <c r="K38" s="50"/>
      <c r="L38" s="50"/>
      <c r="M38" s="50"/>
      <c r="N38" s="50"/>
      <c r="P38" s="5"/>
      <c r="Q38" s="78"/>
      <c r="R38" s="22" t="str">
        <f t="shared" si="0"/>
        <v>　</v>
      </c>
      <c r="S38" s="80"/>
      <c r="T38" s="82"/>
      <c r="U38" s="52"/>
      <c r="V38" s="52"/>
      <c r="W38" s="52"/>
      <c r="Y38" s="50"/>
      <c r="Z38" s="50"/>
      <c r="AA38" s="50"/>
      <c r="AB38" s="50"/>
      <c r="AC38" s="50"/>
      <c r="AD38" s="44"/>
    </row>
    <row r="39" spans="1:30" ht="8.25" customHeight="1" x14ac:dyDescent="0.2">
      <c r="B39" s="85"/>
      <c r="C39" s="23" t="str">
        <f>VLOOKUP(メンバー表２３人以上用!B39,選手名簿マスター!B$5:F$120,2,FALSE)</f>
        <v xml:space="preserve"> </v>
      </c>
      <c r="D39" s="79" t="str">
        <f>VLOOKUP(メンバー表２３人以上用!$B39,選手名簿マスター!$B$5:$F$120,4,FALSE)</f>
        <v>　</v>
      </c>
      <c r="E39" s="81" t="str">
        <f>VLOOKUP(メンバー表２３人以上用!$B39,選手名簿マスター!$B$5:$F$120,5,FALSE)</f>
        <v>　</v>
      </c>
      <c r="F39" s="83"/>
      <c r="G39" s="83"/>
      <c r="H39" s="83"/>
      <c r="I39" s="14"/>
      <c r="J39" s="49"/>
      <c r="K39" s="50"/>
      <c r="L39" s="50"/>
      <c r="M39" s="50"/>
      <c r="N39" s="50"/>
      <c r="Q39" s="77" t="str">
        <f>+IF(B39=0," ",B39)</f>
        <v xml:space="preserve"> </v>
      </c>
      <c r="R39" s="23" t="str">
        <f t="shared" si="0"/>
        <v xml:space="preserve"> </v>
      </c>
      <c r="S39" s="79" t="str">
        <f>+D39</f>
        <v>　</v>
      </c>
      <c r="T39" s="81" t="str">
        <f>+E39</f>
        <v>　</v>
      </c>
      <c r="U39" s="51">
        <f t="shared" ref="U39:W39" si="18">+F39</f>
        <v>0</v>
      </c>
      <c r="V39" s="51">
        <f t="shared" si="18"/>
        <v>0</v>
      </c>
      <c r="W39" s="51">
        <f t="shared" si="18"/>
        <v>0</v>
      </c>
      <c r="X39" s="14"/>
      <c r="Y39" s="49"/>
      <c r="Z39" s="50"/>
      <c r="AA39" s="50"/>
      <c r="AB39" s="50"/>
      <c r="AC39" s="50"/>
      <c r="AD39" s="44"/>
    </row>
    <row r="40" spans="1:30" ht="15.3" customHeight="1" x14ac:dyDescent="0.2">
      <c r="A40" s="5"/>
      <c r="B40" s="86"/>
      <c r="C40" s="22" t="str">
        <f>VLOOKUP(メンバー表２３人以上用!B39,選手名簿マスター!B$5:F$120,3,FALSE)</f>
        <v>　</v>
      </c>
      <c r="D40" s="80"/>
      <c r="E40" s="82"/>
      <c r="F40" s="84"/>
      <c r="G40" s="84"/>
      <c r="H40" s="84"/>
      <c r="J40" s="50"/>
      <c r="K40" s="50"/>
      <c r="L40" s="50"/>
      <c r="M40" s="50"/>
      <c r="N40" s="50"/>
      <c r="P40" s="5"/>
      <c r="Q40" s="78"/>
      <c r="R40" s="22" t="str">
        <f t="shared" si="0"/>
        <v>　</v>
      </c>
      <c r="S40" s="80"/>
      <c r="T40" s="82"/>
      <c r="U40" s="52"/>
      <c r="V40" s="52"/>
      <c r="W40" s="52"/>
      <c r="Y40" s="50"/>
      <c r="Z40" s="50"/>
      <c r="AA40" s="50"/>
      <c r="AB40" s="50"/>
      <c r="AC40" s="50"/>
      <c r="AD40" s="44"/>
    </row>
    <row r="41" spans="1:30" ht="8.25" customHeight="1" x14ac:dyDescent="0.2">
      <c r="B41" s="85"/>
      <c r="C41" s="23" t="str">
        <f>VLOOKUP(メンバー表２３人以上用!B41,選手名簿マスター!B$5:F$120,2,FALSE)</f>
        <v xml:space="preserve"> </v>
      </c>
      <c r="D41" s="79" t="str">
        <f>VLOOKUP(メンバー表２３人以上用!$B41,選手名簿マスター!$B$5:$F$120,4,FALSE)</f>
        <v>　</v>
      </c>
      <c r="E41" s="81" t="str">
        <f>VLOOKUP(メンバー表２３人以上用!$B41,選手名簿マスター!$B$5:$F$120,5,FALSE)</f>
        <v>　</v>
      </c>
      <c r="F41" s="83"/>
      <c r="G41" s="83"/>
      <c r="H41" s="83"/>
      <c r="I41" s="14"/>
      <c r="J41" s="49"/>
      <c r="K41" s="50"/>
      <c r="L41" s="50"/>
      <c r="M41" s="50"/>
      <c r="N41" s="50"/>
      <c r="Q41" s="77" t="str">
        <f>+IF(B41=0," ",B41)</f>
        <v xml:space="preserve"> </v>
      </c>
      <c r="R41" s="23" t="str">
        <f t="shared" si="0"/>
        <v xml:space="preserve"> </v>
      </c>
      <c r="S41" s="79" t="str">
        <f>+D41</f>
        <v>　</v>
      </c>
      <c r="T41" s="81" t="str">
        <f>+E41</f>
        <v>　</v>
      </c>
      <c r="U41" s="51">
        <f t="shared" ref="U41:W41" si="19">+F41</f>
        <v>0</v>
      </c>
      <c r="V41" s="51">
        <f t="shared" si="19"/>
        <v>0</v>
      </c>
      <c r="W41" s="51">
        <f t="shared" si="19"/>
        <v>0</v>
      </c>
      <c r="X41" s="14"/>
      <c r="Y41" s="49"/>
      <c r="Z41" s="50"/>
      <c r="AA41" s="50"/>
      <c r="AB41" s="50"/>
      <c r="AC41" s="50"/>
      <c r="AD41" s="44"/>
    </row>
    <row r="42" spans="1:30" ht="15.3" customHeight="1" x14ac:dyDescent="0.2">
      <c r="A42" s="5"/>
      <c r="B42" s="86"/>
      <c r="C42" s="22" t="str">
        <f>VLOOKUP(メンバー表２３人以上用!B41,選手名簿マスター!B$5:F$120,3,FALSE)</f>
        <v>　</v>
      </c>
      <c r="D42" s="80"/>
      <c r="E42" s="82"/>
      <c r="F42" s="84"/>
      <c r="G42" s="84"/>
      <c r="H42" s="84"/>
      <c r="J42" s="50"/>
      <c r="K42" s="50"/>
      <c r="L42" s="50"/>
      <c r="M42" s="50"/>
      <c r="N42" s="50"/>
      <c r="P42" s="5"/>
      <c r="Q42" s="78"/>
      <c r="R42" s="22" t="str">
        <f t="shared" si="0"/>
        <v>　</v>
      </c>
      <c r="S42" s="80"/>
      <c r="T42" s="82"/>
      <c r="U42" s="52"/>
      <c r="V42" s="52"/>
      <c r="W42" s="52"/>
      <c r="Y42" s="50"/>
      <c r="Z42" s="50"/>
      <c r="AA42" s="50"/>
      <c r="AB42" s="50"/>
      <c r="AC42" s="50"/>
      <c r="AD42" s="44"/>
    </row>
    <row r="43" spans="1:30" ht="8.25" customHeight="1" x14ac:dyDescent="0.2">
      <c r="B43" s="85"/>
      <c r="C43" s="23" t="str">
        <f>VLOOKUP(メンバー表２３人以上用!B43,選手名簿マスター!B$5:F$120,2,FALSE)</f>
        <v xml:space="preserve"> </v>
      </c>
      <c r="D43" s="79" t="str">
        <f>VLOOKUP(メンバー表２３人以上用!$B43,選手名簿マスター!$B$5:$F$120,4,FALSE)</f>
        <v>　</v>
      </c>
      <c r="E43" s="81" t="str">
        <f>VLOOKUP(メンバー表２３人以上用!$B43,選手名簿マスター!$B$5:$F$120,5,FALSE)</f>
        <v>　</v>
      </c>
      <c r="F43" s="83"/>
      <c r="G43" s="83"/>
      <c r="H43" s="83"/>
      <c r="I43" s="14"/>
      <c r="J43" s="34"/>
      <c r="K43" s="34"/>
      <c r="L43" s="45"/>
      <c r="M43" s="46"/>
      <c r="N43" s="48"/>
      <c r="Q43" s="77" t="str">
        <f>+IF(B43=0," ",B43)</f>
        <v xml:space="preserve"> </v>
      </c>
      <c r="R43" s="23" t="str">
        <f t="shared" si="0"/>
        <v xml:space="preserve"> </v>
      </c>
      <c r="S43" s="79" t="str">
        <f>+D43</f>
        <v>　</v>
      </c>
      <c r="T43" s="81" t="str">
        <f>+E43</f>
        <v>　</v>
      </c>
      <c r="U43" s="51">
        <f t="shared" ref="U43:W43" si="20">+F43</f>
        <v>0</v>
      </c>
      <c r="V43" s="51">
        <f t="shared" si="20"/>
        <v>0</v>
      </c>
      <c r="W43" s="51">
        <f t="shared" si="20"/>
        <v>0</v>
      </c>
      <c r="X43" s="14"/>
      <c r="Y43" s="34"/>
      <c r="Z43" s="34"/>
      <c r="AA43" s="45"/>
      <c r="AB43" s="46"/>
      <c r="AC43" s="48"/>
      <c r="AD43" s="36"/>
    </row>
    <row r="44" spans="1:30" ht="15.3" customHeight="1" x14ac:dyDescent="0.2">
      <c r="A44" s="5"/>
      <c r="B44" s="86"/>
      <c r="C44" s="22" t="str">
        <f>VLOOKUP(メンバー表２３人以上用!B43,選手名簿マスター!B$5:F$120,3,FALSE)</f>
        <v>　</v>
      </c>
      <c r="D44" s="80"/>
      <c r="E44" s="82"/>
      <c r="F44" s="84"/>
      <c r="G44" s="84"/>
      <c r="H44" s="84"/>
      <c r="J44" s="32"/>
      <c r="K44" s="32"/>
      <c r="L44" s="36"/>
      <c r="M44" s="47"/>
      <c r="N44" s="48"/>
      <c r="P44" s="5"/>
      <c r="Q44" s="78"/>
      <c r="R44" s="22" t="str">
        <f t="shared" si="0"/>
        <v>　</v>
      </c>
      <c r="S44" s="80"/>
      <c r="T44" s="82"/>
      <c r="U44" s="52"/>
      <c r="V44" s="52"/>
      <c r="W44" s="52"/>
      <c r="Y44" s="32"/>
      <c r="Z44" s="32"/>
      <c r="AA44" s="36"/>
      <c r="AB44" s="47"/>
      <c r="AC44" s="48"/>
      <c r="AD44" s="36"/>
    </row>
    <row r="45" spans="1:30" ht="8.25" customHeight="1" x14ac:dyDescent="0.2">
      <c r="B45" s="85"/>
      <c r="C45" s="23" t="str">
        <f>VLOOKUP(メンバー表２３人以上用!B45,選手名簿マスター!B$5:F$120,2,FALSE)</f>
        <v xml:space="preserve"> </v>
      </c>
      <c r="D45" s="79" t="str">
        <f>VLOOKUP(メンバー表２３人以上用!$B45,選手名簿マスター!$B$5:$F$120,4,FALSE)</f>
        <v>　</v>
      </c>
      <c r="E45" s="81" t="str">
        <f>VLOOKUP(メンバー表２３人以上用!$B45,選手名簿マスター!$B$5:$F$120,5,FALSE)</f>
        <v>　</v>
      </c>
      <c r="F45" s="83"/>
      <c r="G45" s="83"/>
      <c r="H45" s="83"/>
      <c r="I45" s="14"/>
      <c r="J45" s="34"/>
      <c r="K45" s="34"/>
      <c r="L45" s="45"/>
      <c r="M45" s="87"/>
      <c r="N45" s="36"/>
      <c r="Q45" s="77" t="str">
        <f>+IF(B45=0," ",B45)</f>
        <v xml:space="preserve"> </v>
      </c>
      <c r="R45" s="23" t="str">
        <f t="shared" si="0"/>
        <v xml:space="preserve"> </v>
      </c>
      <c r="S45" s="79" t="str">
        <f>+D45</f>
        <v>　</v>
      </c>
      <c r="T45" s="81" t="str">
        <f>+E45</f>
        <v>　</v>
      </c>
      <c r="U45" s="51">
        <f t="shared" ref="U45:W45" si="21">+F45</f>
        <v>0</v>
      </c>
      <c r="V45" s="51">
        <f t="shared" si="21"/>
        <v>0</v>
      </c>
      <c r="W45" s="51">
        <f t="shared" si="21"/>
        <v>0</v>
      </c>
      <c r="X45" s="14"/>
      <c r="Y45" s="34"/>
      <c r="Z45" s="34"/>
      <c r="AA45" s="35"/>
      <c r="AB45" s="37"/>
      <c r="AD45" s="36"/>
    </row>
    <row r="46" spans="1:30" ht="15.3" customHeight="1" x14ac:dyDescent="0.2">
      <c r="A46" s="5"/>
      <c r="B46" s="86"/>
      <c r="C46" s="22" t="str">
        <f>VLOOKUP(メンバー表２３人以上用!B45,選手名簿マスター!B$5:F$120,3,FALSE)</f>
        <v>　</v>
      </c>
      <c r="D46" s="80"/>
      <c r="E46" s="82"/>
      <c r="F46" s="84"/>
      <c r="G46" s="84"/>
      <c r="H46" s="84"/>
      <c r="J46" s="32"/>
      <c r="K46" s="32"/>
      <c r="L46" s="36"/>
      <c r="M46" s="36"/>
      <c r="N46" s="36"/>
      <c r="P46" s="5"/>
      <c r="Q46" s="78"/>
      <c r="R46" s="22" t="str">
        <f t="shared" si="0"/>
        <v>　</v>
      </c>
      <c r="S46" s="80"/>
      <c r="T46" s="82"/>
      <c r="U46" s="52"/>
      <c r="V46" s="52"/>
      <c r="W46" s="52"/>
      <c r="Y46" s="32"/>
      <c r="Z46" s="32"/>
      <c r="AA46" s="36"/>
      <c r="AB46" s="36"/>
      <c r="AD46" s="36"/>
    </row>
    <row r="47" spans="1:30" ht="8.25" customHeight="1" x14ac:dyDescent="0.2">
      <c r="B47" s="85"/>
      <c r="C47" s="23" t="str">
        <f>VLOOKUP(メンバー表２３人以上用!B47,選手名簿マスター!B$5:F$120,2,FALSE)</f>
        <v xml:space="preserve"> </v>
      </c>
      <c r="D47" s="79" t="str">
        <f>VLOOKUP(メンバー表２３人以上用!$B47,選手名簿マスター!$B$5:$F$120,4,FALSE)</f>
        <v>　</v>
      </c>
      <c r="E47" s="81" t="str">
        <f>VLOOKUP(メンバー表２３人以上用!$B47,選手名簿マスター!$B$5:$F$120,5,FALSE)</f>
        <v>　</v>
      </c>
      <c r="F47" s="83"/>
      <c r="G47" s="83"/>
      <c r="H47" s="83"/>
      <c r="I47" s="14"/>
      <c r="J47" s="34"/>
      <c r="K47" s="32"/>
      <c r="L47" s="32"/>
      <c r="M47" s="32"/>
      <c r="N47" s="32"/>
      <c r="Q47" s="77" t="str">
        <f>+IF(B47=0," ",B47)</f>
        <v xml:space="preserve"> </v>
      </c>
      <c r="R47" s="23" t="str">
        <f t="shared" si="0"/>
        <v xml:space="preserve"> </v>
      </c>
      <c r="S47" s="79" t="str">
        <f>+D47</f>
        <v>　</v>
      </c>
      <c r="T47" s="81" t="str">
        <f>+E47</f>
        <v>　</v>
      </c>
      <c r="U47" s="51">
        <f t="shared" ref="U47:W47" si="22">+F47</f>
        <v>0</v>
      </c>
      <c r="V47" s="51">
        <f t="shared" si="22"/>
        <v>0</v>
      </c>
      <c r="W47" s="51">
        <f t="shared" si="22"/>
        <v>0</v>
      </c>
      <c r="X47" s="31"/>
      <c r="Y47" s="32"/>
      <c r="Z47" s="32"/>
      <c r="AA47" s="32"/>
      <c r="AB47" s="32"/>
      <c r="AC47" s="32"/>
      <c r="AD47" s="32"/>
    </row>
    <row r="48" spans="1:30" ht="15.3" customHeight="1" x14ac:dyDescent="0.2">
      <c r="A48" s="5"/>
      <c r="B48" s="86"/>
      <c r="C48" s="22" t="str">
        <f>VLOOKUP(メンバー表２３人以上用!B47,選手名簿マスター!B$5:F$120,3,FALSE)</f>
        <v>　</v>
      </c>
      <c r="D48" s="80"/>
      <c r="E48" s="82"/>
      <c r="F48" s="84"/>
      <c r="G48" s="84"/>
      <c r="H48" s="84"/>
      <c r="J48" s="32"/>
      <c r="K48" s="32"/>
      <c r="L48" s="32"/>
      <c r="M48" s="32"/>
      <c r="N48" s="32"/>
      <c r="P48" s="5"/>
      <c r="Q48" s="78"/>
      <c r="R48" s="22" t="str">
        <f t="shared" si="0"/>
        <v>　</v>
      </c>
      <c r="S48" s="80"/>
      <c r="T48" s="82"/>
      <c r="U48" s="52"/>
      <c r="V48" s="52"/>
      <c r="W48" s="52"/>
      <c r="X48" s="33"/>
      <c r="Y48" s="32"/>
      <c r="Z48" s="32"/>
      <c r="AA48" s="32"/>
      <c r="AB48" s="32"/>
      <c r="AC48" s="32"/>
      <c r="AD48" s="32"/>
    </row>
  </sheetData>
  <sheetProtection algorithmName="SHA-512" hashValue="AvkMVrzMSnRmIE4iRYAPkUECfM38fRWQCCs9Bqb7VJal6m+iOzY5HdpK1qYc+k6RsGa/4nmyYyQASaIHdYzMQA==" saltValue="m7jpLx53hXDtM+lLUxjgiw==" spinCount="100000" sheet="1" selectLockedCells="1"/>
  <mergeCells count="349">
    <mergeCell ref="AA3:AB4"/>
    <mergeCell ref="Q3:Q4"/>
    <mergeCell ref="R3:R4"/>
    <mergeCell ref="U5:U6"/>
    <mergeCell ref="V5:V6"/>
    <mergeCell ref="W5:W6"/>
    <mergeCell ref="Y5:AB6"/>
    <mergeCell ref="T7:T8"/>
    <mergeCell ref="U7:U8"/>
    <mergeCell ref="J1:K1"/>
    <mergeCell ref="Y1:Z1"/>
    <mergeCell ref="B3:B4"/>
    <mergeCell ref="J3:K4"/>
    <mergeCell ref="C3:C4"/>
    <mergeCell ref="E3:E4"/>
    <mergeCell ref="T3:T4"/>
    <mergeCell ref="S3:S4"/>
    <mergeCell ref="Y3:Z4"/>
    <mergeCell ref="D3:D4"/>
    <mergeCell ref="L3:M4"/>
    <mergeCell ref="F7:F8"/>
    <mergeCell ref="G7:G8"/>
    <mergeCell ref="H5:H6"/>
    <mergeCell ref="J5:M6"/>
    <mergeCell ref="Q5:Q6"/>
    <mergeCell ref="S5:S6"/>
    <mergeCell ref="T5:T6"/>
    <mergeCell ref="B5:B6"/>
    <mergeCell ref="D5:D6"/>
    <mergeCell ref="E5:E6"/>
    <mergeCell ref="F5:F6"/>
    <mergeCell ref="G5:G6"/>
    <mergeCell ref="V7:V8"/>
    <mergeCell ref="W7:W8"/>
    <mergeCell ref="Y7:Z8"/>
    <mergeCell ref="AA7:AB8"/>
    <mergeCell ref="B9:B10"/>
    <mergeCell ref="D9:D10"/>
    <mergeCell ref="E9:E10"/>
    <mergeCell ref="F9:F10"/>
    <mergeCell ref="G9:G10"/>
    <mergeCell ref="H9:H10"/>
    <mergeCell ref="J9:K10"/>
    <mergeCell ref="L9:M10"/>
    <mergeCell ref="Q9:Q10"/>
    <mergeCell ref="S9:S10"/>
    <mergeCell ref="T9:T10"/>
    <mergeCell ref="U9:U10"/>
    <mergeCell ref="H7:H8"/>
    <mergeCell ref="J7:K8"/>
    <mergeCell ref="L7:M8"/>
    <mergeCell ref="Q7:Q8"/>
    <mergeCell ref="S7:S8"/>
    <mergeCell ref="B7:B8"/>
    <mergeCell ref="D7:D8"/>
    <mergeCell ref="E7:E8"/>
    <mergeCell ref="V9:V10"/>
    <mergeCell ref="W9:W10"/>
    <mergeCell ref="Y9:Z10"/>
    <mergeCell ref="AA9:AB10"/>
    <mergeCell ref="B11:B12"/>
    <mergeCell ref="D11:D12"/>
    <mergeCell ref="E11:E12"/>
    <mergeCell ref="F11:F12"/>
    <mergeCell ref="G11:G12"/>
    <mergeCell ref="H11:H12"/>
    <mergeCell ref="J11:K12"/>
    <mergeCell ref="L11:M12"/>
    <mergeCell ref="Q11:Q12"/>
    <mergeCell ref="S11:S12"/>
    <mergeCell ref="T11:T12"/>
    <mergeCell ref="U11:U12"/>
    <mergeCell ref="V11:V12"/>
    <mergeCell ref="W11:W12"/>
    <mergeCell ref="Y11:Z12"/>
    <mergeCell ref="AA11:AB12"/>
    <mergeCell ref="B13:B14"/>
    <mergeCell ref="D13:D14"/>
    <mergeCell ref="E13:E14"/>
    <mergeCell ref="F13:F14"/>
    <mergeCell ref="G13:G14"/>
    <mergeCell ref="H13:H14"/>
    <mergeCell ref="J13:M14"/>
    <mergeCell ref="Q13:Q14"/>
    <mergeCell ref="S13:S14"/>
    <mergeCell ref="T13:T14"/>
    <mergeCell ref="U13:U14"/>
    <mergeCell ref="V13:V14"/>
    <mergeCell ref="F17:F18"/>
    <mergeCell ref="G17:G18"/>
    <mergeCell ref="W13:W14"/>
    <mergeCell ref="Y13:AB14"/>
    <mergeCell ref="B15:B16"/>
    <mergeCell ref="D15:D16"/>
    <mergeCell ref="E15:E16"/>
    <mergeCell ref="F15:F16"/>
    <mergeCell ref="G15:G16"/>
    <mergeCell ref="H15:H16"/>
    <mergeCell ref="J15:J16"/>
    <mergeCell ref="K15:L16"/>
    <mergeCell ref="M15:M16"/>
    <mergeCell ref="Q15:Q16"/>
    <mergeCell ref="S15:S16"/>
    <mergeCell ref="T15:T16"/>
    <mergeCell ref="U15:U16"/>
    <mergeCell ref="V15:V16"/>
    <mergeCell ref="W15:W16"/>
    <mergeCell ref="Y15:Y16"/>
    <mergeCell ref="Z15:AA16"/>
    <mergeCell ref="AB15:AB16"/>
    <mergeCell ref="U17:U18"/>
    <mergeCell ref="V17:V18"/>
    <mergeCell ref="W17:W18"/>
    <mergeCell ref="Y17:AD18"/>
    <mergeCell ref="B19:B20"/>
    <mergeCell ref="D19:D20"/>
    <mergeCell ref="E19:E20"/>
    <mergeCell ref="F19:F20"/>
    <mergeCell ref="G19:G20"/>
    <mergeCell ref="H19:H20"/>
    <mergeCell ref="J19:N20"/>
    <mergeCell ref="Q19:Q20"/>
    <mergeCell ref="S19:S20"/>
    <mergeCell ref="T19:T20"/>
    <mergeCell ref="U19:U20"/>
    <mergeCell ref="V19:V20"/>
    <mergeCell ref="W19:W20"/>
    <mergeCell ref="H17:H18"/>
    <mergeCell ref="J17:N18"/>
    <mergeCell ref="Q17:Q18"/>
    <mergeCell ref="S17:S18"/>
    <mergeCell ref="T17:T18"/>
    <mergeCell ref="B17:B18"/>
    <mergeCell ref="D17:D18"/>
    <mergeCell ref="E17:E18"/>
    <mergeCell ref="F23:F24"/>
    <mergeCell ref="G23:G24"/>
    <mergeCell ref="Y19:AD20"/>
    <mergeCell ref="B21:B22"/>
    <mergeCell ref="D21:D22"/>
    <mergeCell ref="E21:E22"/>
    <mergeCell ref="F21:F22"/>
    <mergeCell ref="G21:G22"/>
    <mergeCell ref="H21:H22"/>
    <mergeCell ref="J21:N22"/>
    <mergeCell ref="Q21:Q22"/>
    <mergeCell ref="S21:S22"/>
    <mergeCell ref="T21:T22"/>
    <mergeCell ref="U21:U22"/>
    <mergeCell ref="V21:V22"/>
    <mergeCell ref="W21:W22"/>
    <mergeCell ref="Y21:AD22"/>
    <mergeCell ref="U23:U24"/>
    <mergeCell ref="V23:V24"/>
    <mergeCell ref="W23:W24"/>
    <mergeCell ref="Y23:AD24"/>
    <mergeCell ref="B25:B26"/>
    <mergeCell ref="D25:D26"/>
    <mergeCell ref="E25:E26"/>
    <mergeCell ref="F25:F26"/>
    <mergeCell ref="G25:G26"/>
    <mergeCell ref="H25:H26"/>
    <mergeCell ref="J25:N26"/>
    <mergeCell ref="Q25:Q26"/>
    <mergeCell ref="S25:S26"/>
    <mergeCell ref="T25:T26"/>
    <mergeCell ref="U25:U26"/>
    <mergeCell ref="V25:V26"/>
    <mergeCell ref="H23:H24"/>
    <mergeCell ref="J23:N24"/>
    <mergeCell ref="Q23:Q24"/>
    <mergeCell ref="S23:S24"/>
    <mergeCell ref="T23:T24"/>
    <mergeCell ref="B23:B24"/>
    <mergeCell ref="D23:D24"/>
    <mergeCell ref="E23:E24"/>
    <mergeCell ref="F29:F30"/>
    <mergeCell ref="G29:G30"/>
    <mergeCell ref="W25:W26"/>
    <mergeCell ref="Y25:AD26"/>
    <mergeCell ref="B27:B28"/>
    <mergeCell ref="D27:D28"/>
    <mergeCell ref="E27:E28"/>
    <mergeCell ref="F27:F28"/>
    <mergeCell ref="G27:G28"/>
    <mergeCell ref="H27:H28"/>
    <mergeCell ref="J27:N28"/>
    <mergeCell ref="Q27:Q28"/>
    <mergeCell ref="S27:S28"/>
    <mergeCell ref="T27:T28"/>
    <mergeCell ref="U27:U28"/>
    <mergeCell ref="V27:V28"/>
    <mergeCell ref="W27:W28"/>
    <mergeCell ref="Y27:AD28"/>
    <mergeCell ref="U29:U30"/>
    <mergeCell ref="V29:V30"/>
    <mergeCell ref="W29:W30"/>
    <mergeCell ref="Y29:AD30"/>
    <mergeCell ref="B31:B32"/>
    <mergeCell ref="D31:D32"/>
    <mergeCell ref="E31:E32"/>
    <mergeCell ref="F31:F32"/>
    <mergeCell ref="G31:G32"/>
    <mergeCell ref="H31:H32"/>
    <mergeCell ref="J31:N32"/>
    <mergeCell ref="Q31:Q32"/>
    <mergeCell ref="S31:S32"/>
    <mergeCell ref="T31:T32"/>
    <mergeCell ref="U31:U32"/>
    <mergeCell ref="V31:V32"/>
    <mergeCell ref="H29:H30"/>
    <mergeCell ref="J29:N30"/>
    <mergeCell ref="Q29:Q30"/>
    <mergeCell ref="S29:S30"/>
    <mergeCell ref="T29:T30"/>
    <mergeCell ref="B29:B30"/>
    <mergeCell ref="D29:D30"/>
    <mergeCell ref="E29:E30"/>
    <mergeCell ref="F35:F36"/>
    <mergeCell ref="G35:G36"/>
    <mergeCell ref="W31:W32"/>
    <mergeCell ref="Y31:AD32"/>
    <mergeCell ref="B33:B34"/>
    <mergeCell ref="D33:D34"/>
    <mergeCell ref="E33:E34"/>
    <mergeCell ref="F33:F34"/>
    <mergeCell ref="G33:G34"/>
    <mergeCell ref="H33:H34"/>
    <mergeCell ref="J33:N34"/>
    <mergeCell ref="Q33:Q34"/>
    <mergeCell ref="S33:S34"/>
    <mergeCell ref="T33:T34"/>
    <mergeCell ref="U33:U34"/>
    <mergeCell ref="V33:V34"/>
    <mergeCell ref="W33:W34"/>
    <mergeCell ref="Y33:AD34"/>
    <mergeCell ref="U35:U36"/>
    <mergeCell ref="V35:V36"/>
    <mergeCell ref="W35:W36"/>
    <mergeCell ref="Y35:AD36"/>
    <mergeCell ref="B37:B38"/>
    <mergeCell ref="D37:D38"/>
    <mergeCell ref="E37:E38"/>
    <mergeCell ref="F37:F38"/>
    <mergeCell ref="G37:G38"/>
    <mergeCell ref="H37:H38"/>
    <mergeCell ref="J37:N38"/>
    <mergeCell ref="Q37:Q38"/>
    <mergeCell ref="S37:S38"/>
    <mergeCell ref="T37:T38"/>
    <mergeCell ref="U37:U38"/>
    <mergeCell ref="V37:V38"/>
    <mergeCell ref="H35:H36"/>
    <mergeCell ref="J35:N36"/>
    <mergeCell ref="Q35:Q36"/>
    <mergeCell ref="S35:S36"/>
    <mergeCell ref="T35:T36"/>
    <mergeCell ref="B35:B36"/>
    <mergeCell ref="D35:D36"/>
    <mergeCell ref="E35:E36"/>
    <mergeCell ref="D41:D42"/>
    <mergeCell ref="E41:E42"/>
    <mergeCell ref="F41:F42"/>
    <mergeCell ref="G41:G42"/>
    <mergeCell ref="W37:W38"/>
    <mergeCell ref="Y37:AD38"/>
    <mergeCell ref="B39:B40"/>
    <mergeCell ref="D39:D40"/>
    <mergeCell ref="E39:E40"/>
    <mergeCell ref="F39:F40"/>
    <mergeCell ref="G39:G40"/>
    <mergeCell ref="H39:H40"/>
    <mergeCell ref="J39:N40"/>
    <mergeCell ref="Q39:Q40"/>
    <mergeCell ref="S39:S40"/>
    <mergeCell ref="T39:T40"/>
    <mergeCell ref="U39:U40"/>
    <mergeCell ref="V39:V40"/>
    <mergeCell ref="W39:W40"/>
    <mergeCell ref="Y39:AD40"/>
    <mergeCell ref="V43:V44"/>
    <mergeCell ref="W43:W44"/>
    <mergeCell ref="U41:U42"/>
    <mergeCell ref="V41:V42"/>
    <mergeCell ref="W41:W42"/>
    <mergeCell ref="Y41:AD42"/>
    <mergeCell ref="B43:B44"/>
    <mergeCell ref="D43:D44"/>
    <mergeCell ref="E43:E44"/>
    <mergeCell ref="F43:F44"/>
    <mergeCell ref="G43:G44"/>
    <mergeCell ref="H43:H44"/>
    <mergeCell ref="J43:J44"/>
    <mergeCell ref="K43:K44"/>
    <mergeCell ref="L43:L44"/>
    <mergeCell ref="M43:M44"/>
    <mergeCell ref="N43:N44"/>
    <mergeCell ref="Q43:Q44"/>
    <mergeCell ref="H41:H42"/>
    <mergeCell ref="J41:N42"/>
    <mergeCell ref="Q41:Q42"/>
    <mergeCell ref="S41:S42"/>
    <mergeCell ref="T41:T42"/>
    <mergeCell ref="B41:B42"/>
    <mergeCell ref="AD43:AD44"/>
    <mergeCell ref="B45:B46"/>
    <mergeCell ref="D45:D46"/>
    <mergeCell ref="E45:E46"/>
    <mergeCell ref="F45:F46"/>
    <mergeCell ref="G45:G46"/>
    <mergeCell ref="H45:H46"/>
    <mergeCell ref="J45:J46"/>
    <mergeCell ref="K45:K46"/>
    <mergeCell ref="L45:L46"/>
    <mergeCell ref="M45:M46"/>
    <mergeCell ref="N45:N46"/>
    <mergeCell ref="Q45:Q46"/>
    <mergeCell ref="S45:S46"/>
    <mergeCell ref="T45:T46"/>
    <mergeCell ref="U45:U46"/>
    <mergeCell ref="Y43:Y44"/>
    <mergeCell ref="Z43:Z44"/>
    <mergeCell ref="AA43:AA44"/>
    <mergeCell ref="AB43:AB44"/>
    <mergeCell ref="AC43:AC44"/>
    <mergeCell ref="S43:S44"/>
    <mergeCell ref="T43:T44"/>
    <mergeCell ref="U43:U44"/>
    <mergeCell ref="AB45:AB46"/>
    <mergeCell ref="AD45:AD46"/>
    <mergeCell ref="B47:B48"/>
    <mergeCell ref="D47:D48"/>
    <mergeCell ref="E47:E48"/>
    <mergeCell ref="F47:F48"/>
    <mergeCell ref="G47:G48"/>
    <mergeCell ref="H47:H48"/>
    <mergeCell ref="J47:N48"/>
    <mergeCell ref="Q47:Q48"/>
    <mergeCell ref="S47:S48"/>
    <mergeCell ref="T47:T48"/>
    <mergeCell ref="U47:U48"/>
    <mergeCell ref="V47:V48"/>
    <mergeCell ref="W47:W48"/>
    <mergeCell ref="X47:AD48"/>
    <mergeCell ref="V45:V46"/>
    <mergeCell ref="W45:W46"/>
    <mergeCell ref="Y45:Y46"/>
    <mergeCell ref="Z45:Z46"/>
    <mergeCell ref="AA45:AA46"/>
  </mergeCells>
  <phoneticPr fontId="2"/>
  <pageMargins left="0.23622047244094491" right="0.19685039370078741" top="0.39370078740157483" bottom="0.19685039370078741" header="0.11811023622047245" footer="0.19685039370078741"/>
  <pageSetup paperSize="9" scale="99" orientation="landscape" horizontalDpi="4294967293" verticalDpi="4294967293"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メンバー表一般用</vt:lpstr>
      <vt:lpstr>選手名簿マスター</vt:lpstr>
      <vt:lpstr>メンバー表２３人以上用</vt:lpstr>
      <vt:lpstr>メンバー表２３人以上用!Print_Area</vt:lpstr>
      <vt:lpstr>メンバー表一般用!Print_Area</vt:lpstr>
      <vt:lpstr>選手名簿マスター!Print_Area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メンバー表</dc:title>
  <dc:creator>masashi</dc:creator>
  <cp:lastModifiedBy>寛 榎園</cp:lastModifiedBy>
  <cp:lastPrinted>2022-02-07T07:37:38Z</cp:lastPrinted>
  <dcterms:created xsi:type="dcterms:W3CDTF">2003-10-04T09:05:40Z</dcterms:created>
  <dcterms:modified xsi:type="dcterms:W3CDTF">2023-12-20T07:18:59Z</dcterms:modified>
</cp:coreProperties>
</file>